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Исполнение бюджета 2024г\"/>
    </mc:Choice>
  </mc:AlternateContent>
  <bookViews>
    <workbookView xWindow="0" yWindow="0" windowWidth="19200" windowHeight="11610" activeTab="6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" r:id="rId4"/>
    <sheet name="Приложение 5" sheetId="5" r:id="rId5"/>
    <sheet name="Приложение 6" sheetId="6" r:id="rId6"/>
    <sheet name="Приложение 7" sheetId="7" r:id="rId7"/>
  </sheets>
  <definedNames>
    <definedName name="_xlnm.Print_Titles" localSheetId="3">'Приложение 4'!$11:$11</definedName>
    <definedName name="_xlnm.Print_Area" localSheetId="3">'Приложение 4'!$A$1:$H$8</definedName>
  </definedNames>
  <calcPr calcId="162913"/>
</workbook>
</file>

<file path=xl/calcChain.xml><?xml version="1.0" encoding="utf-8"?>
<calcChain xmlns="http://schemas.openxmlformats.org/spreadsheetml/2006/main">
  <c r="C13" i="7" l="1"/>
  <c r="E12" i="7"/>
  <c r="E11" i="7"/>
  <c r="E10" i="7"/>
  <c r="E9" i="7"/>
  <c r="E8" i="7"/>
  <c r="E7" i="7"/>
  <c r="E6" i="7"/>
  <c r="BD180" i="6"/>
  <c r="AC180" i="6"/>
  <c r="BD179" i="6"/>
  <c r="AC179" i="6"/>
  <c r="BD178" i="6"/>
  <c r="AC178" i="6"/>
  <c r="BD177" i="6"/>
  <c r="AB177" i="6"/>
  <c r="AC177" i="6" s="1"/>
  <c r="BD176" i="6"/>
  <c r="AC176" i="6"/>
  <c r="BD175" i="6"/>
  <c r="BD174" i="6"/>
  <c r="BD173" i="6"/>
  <c r="BD172" i="6"/>
  <c r="BD171" i="6"/>
  <c r="BD170" i="6"/>
  <c r="BD169" i="6"/>
  <c r="AP168" i="6"/>
  <c r="BD168" i="6" s="1"/>
  <c r="AK168" i="6"/>
  <c r="AK167" i="6" s="1"/>
  <c r="BD166" i="6"/>
  <c r="BD165" i="6"/>
  <c r="BD164" i="6"/>
  <c r="AP163" i="6"/>
  <c r="BD163" i="6" s="1"/>
  <c r="BD162" i="6"/>
  <c r="BD161" i="6"/>
  <c r="BD160" i="6"/>
  <c r="BD159" i="6"/>
  <c r="BD158" i="6"/>
  <c r="BD157" i="6"/>
  <c r="BD156" i="6"/>
  <c r="BD155" i="6"/>
  <c r="BD154" i="6"/>
  <c r="BD153" i="6"/>
  <c r="BD152" i="6"/>
  <c r="BD151" i="6"/>
  <c r="AP151" i="6"/>
  <c r="AP150" i="6"/>
  <c r="BD150" i="6" s="1"/>
  <c r="BD149" i="6"/>
  <c r="BD148" i="6"/>
  <c r="BD147" i="6"/>
  <c r="BD146" i="6"/>
  <c r="BD145" i="6"/>
  <c r="BD144" i="6"/>
  <c r="BD143" i="6"/>
  <c r="BD142" i="6"/>
  <c r="BD141" i="6"/>
  <c r="BD140" i="6"/>
  <c r="BD139" i="6"/>
  <c r="BD138" i="6"/>
  <c r="BD137" i="6"/>
  <c r="BD136" i="6"/>
  <c r="BD135" i="6"/>
  <c r="BD134" i="6"/>
  <c r="BD133" i="6"/>
  <c r="BD132" i="6"/>
  <c r="BD131" i="6"/>
  <c r="BD130" i="6"/>
  <c r="BD129" i="6"/>
  <c r="AP128" i="6"/>
  <c r="BD128" i="6" s="1"/>
  <c r="AP127" i="6"/>
  <c r="BD127" i="6" s="1"/>
  <c r="BD126" i="6"/>
  <c r="BD125" i="6"/>
  <c r="BD124" i="6"/>
  <c r="BD123" i="6"/>
  <c r="BD122" i="6"/>
  <c r="BD121" i="6"/>
  <c r="BD120" i="6"/>
  <c r="BD119" i="6"/>
  <c r="BD118" i="6"/>
  <c r="AP117" i="6"/>
  <c r="BD117" i="6" s="1"/>
  <c r="BD116" i="6"/>
  <c r="BD115" i="6"/>
  <c r="BD114" i="6"/>
  <c r="AP113" i="6"/>
  <c r="AP112" i="6" s="1"/>
  <c r="BD112" i="6" s="1"/>
  <c r="AK112" i="6"/>
  <c r="BD111" i="6"/>
  <c r="BD110" i="6"/>
  <c r="BD109" i="6"/>
  <c r="AP108" i="6"/>
  <c r="AP88" i="6" s="1"/>
  <c r="BD88" i="6" s="1"/>
  <c r="BD107" i="6"/>
  <c r="BD106" i="6"/>
  <c r="BD105" i="6"/>
  <c r="BD104" i="6"/>
  <c r="BD103" i="6"/>
  <c r="BD102" i="6"/>
  <c r="BD101" i="6"/>
  <c r="BD100" i="6"/>
  <c r="BD99" i="6"/>
  <c r="BD98" i="6"/>
  <c r="BD97" i="6"/>
  <c r="BD96" i="6"/>
  <c r="BD95" i="6"/>
  <c r="BD94" i="6"/>
  <c r="BD93" i="6"/>
  <c r="BD92" i="6"/>
  <c r="BD91" i="6"/>
  <c r="BD90" i="6"/>
  <c r="BD89" i="6"/>
  <c r="BD87" i="6"/>
  <c r="BD86" i="6"/>
  <c r="BD85" i="6"/>
  <c r="BD84" i="6"/>
  <c r="BD83" i="6"/>
  <c r="BD82" i="6"/>
  <c r="BD81" i="6"/>
  <c r="BD80" i="6"/>
  <c r="BD79" i="6"/>
  <c r="BD78" i="6"/>
  <c r="BD77" i="6"/>
  <c r="BD76" i="6"/>
  <c r="AP75" i="6"/>
  <c r="BD75" i="6" s="1"/>
  <c r="BD74" i="6"/>
  <c r="BD73" i="6"/>
  <c r="BD72" i="6"/>
  <c r="BD71" i="6"/>
  <c r="BD70" i="6"/>
  <c r="BD69" i="6"/>
  <c r="BD68" i="6"/>
  <c r="AP67" i="6"/>
  <c r="BD67" i="6" s="1"/>
  <c r="BD66" i="6"/>
  <c r="BD65" i="6"/>
  <c r="AP64" i="6"/>
  <c r="BD64" i="6" s="1"/>
  <c r="BD63" i="6"/>
  <c r="BD62" i="6"/>
  <c r="AP61" i="6"/>
  <c r="BD61" i="6" s="1"/>
  <c r="BD60" i="6"/>
  <c r="AP59" i="6"/>
  <c r="BD59" i="6" s="1"/>
  <c r="BD58" i="6"/>
  <c r="BD57" i="6"/>
  <c r="BD56" i="6"/>
  <c r="BD55" i="6"/>
  <c r="BD54" i="6"/>
  <c r="BD53" i="6"/>
  <c r="BD52" i="6"/>
  <c r="BD51" i="6"/>
  <c r="BD50" i="6"/>
  <c r="BD49" i="6"/>
  <c r="BD48" i="6"/>
  <c r="BD47" i="6"/>
  <c r="BD46" i="6"/>
  <c r="BD45" i="6"/>
  <c r="BD44" i="6"/>
  <c r="BD43" i="6"/>
  <c r="BD42" i="6"/>
  <c r="BD41" i="6"/>
  <c r="AP40" i="6"/>
  <c r="AP39" i="6" s="1"/>
  <c r="BD39" i="6" s="1"/>
  <c r="BD38" i="6"/>
  <c r="BD37" i="6"/>
  <c r="BD36" i="6"/>
  <c r="BD35" i="6"/>
  <c r="BD34" i="6"/>
  <c r="BD33" i="6"/>
  <c r="BD32" i="6"/>
  <c r="BD31" i="6"/>
  <c r="BD30" i="6"/>
  <c r="BD29" i="6"/>
  <c r="BD28" i="6"/>
  <c r="BD27" i="6"/>
  <c r="BD26" i="6"/>
  <c r="BD25" i="6"/>
  <c r="BD24" i="6"/>
  <c r="BD23" i="6"/>
  <c r="BD22" i="6"/>
  <c r="BD21" i="6"/>
  <c r="BD20" i="6"/>
  <c r="AP20" i="6"/>
  <c r="BD19" i="6"/>
  <c r="BD18" i="6"/>
  <c r="BD17" i="6"/>
  <c r="AP16" i="6"/>
  <c r="BD16" i="6" s="1"/>
  <c r="BD15" i="6"/>
  <c r="BD14" i="6"/>
  <c r="AP13" i="6"/>
  <c r="BD13" i="6" s="1"/>
  <c r="BD12" i="6"/>
  <c r="BD11" i="6"/>
  <c r="BD10" i="6"/>
  <c r="BD9" i="6"/>
  <c r="BD8" i="6"/>
  <c r="BD7" i="6"/>
  <c r="BD6" i="6"/>
  <c r="BD113" i="6" l="1"/>
  <c r="BD108" i="6"/>
  <c r="BD40" i="6"/>
  <c r="AP167" i="6"/>
  <c r="BD167" i="6" s="1"/>
  <c r="CD149" i="5" l="1"/>
  <c r="CD148" i="5"/>
  <c r="CD147" i="5"/>
  <c r="CD146" i="5"/>
  <c r="CD145" i="5"/>
  <c r="CD144" i="5"/>
  <c r="CD143" i="5"/>
  <c r="CD142" i="5"/>
  <c r="CD141" i="5"/>
  <c r="CD140" i="5"/>
  <c r="CD139" i="5"/>
  <c r="CD138" i="5"/>
  <c r="CD137" i="5"/>
  <c r="CD136" i="5"/>
  <c r="CD135" i="5"/>
  <c r="CD134" i="5"/>
  <c r="CD133" i="5"/>
  <c r="CD132" i="5"/>
  <c r="CD131" i="5"/>
  <c r="CD130" i="5"/>
  <c r="CD129" i="5"/>
  <c r="CD128" i="5"/>
  <c r="CD127" i="5"/>
  <c r="CD126" i="5"/>
  <c r="CD125" i="5"/>
  <c r="CD124" i="5"/>
  <c r="CD123" i="5"/>
  <c r="CD122" i="5"/>
  <c r="CD121" i="5"/>
  <c r="CD120" i="5"/>
  <c r="CD119" i="5"/>
  <c r="CD118" i="5"/>
  <c r="CD117" i="5"/>
  <c r="CD116" i="5"/>
  <c r="CD115" i="5"/>
  <c r="CD114" i="5"/>
  <c r="CD113" i="5"/>
  <c r="CD112" i="5"/>
  <c r="CD111" i="5"/>
  <c r="CD110" i="5"/>
  <c r="CD109" i="5"/>
  <c r="CD108" i="5"/>
  <c r="CD107" i="5"/>
  <c r="CD106" i="5"/>
  <c r="CD105" i="5"/>
  <c r="CD104" i="5"/>
  <c r="CD103" i="5"/>
  <c r="CD102" i="5"/>
  <c r="CD101" i="5"/>
  <c r="CD100" i="5"/>
  <c r="CD99" i="5"/>
  <c r="CD98" i="5"/>
  <c r="CD97" i="5"/>
  <c r="CD96" i="5"/>
  <c r="CD95" i="5"/>
  <c r="CD94" i="5"/>
  <c r="CD93" i="5"/>
  <c r="CD92" i="5"/>
  <c r="CD91" i="5"/>
  <c r="CD90" i="5"/>
  <c r="CD89" i="5"/>
  <c r="CD88" i="5"/>
  <c r="CD87" i="5"/>
  <c r="CD86" i="5"/>
  <c r="CD85" i="5"/>
  <c r="CD84" i="5"/>
  <c r="CD83" i="5"/>
  <c r="CD82" i="5"/>
  <c r="CD81" i="5"/>
  <c r="CD80" i="5"/>
  <c r="CD79" i="5"/>
  <c r="CD78" i="5"/>
  <c r="CD77" i="5"/>
  <c r="CD76" i="5"/>
  <c r="CD75" i="5"/>
  <c r="CD74" i="5"/>
  <c r="CD73" i="5"/>
  <c r="CD72" i="5"/>
  <c r="CD71" i="5"/>
  <c r="CD70" i="5"/>
  <c r="CD69" i="5"/>
  <c r="CD68" i="5"/>
  <c r="CD67" i="5"/>
  <c r="CD66" i="5"/>
  <c r="CD65" i="5"/>
  <c r="CD64" i="5"/>
  <c r="CD63" i="5"/>
  <c r="CD62" i="5"/>
  <c r="CD61" i="5"/>
  <c r="CD60" i="5"/>
  <c r="CD59" i="5"/>
  <c r="CD58" i="5"/>
  <c r="CD57" i="5"/>
  <c r="CD56" i="5"/>
  <c r="CD55" i="5"/>
  <c r="CD54" i="5"/>
  <c r="CD53" i="5"/>
  <c r="CD52" i="5"/>
  <c r="CD51" i="5"/>
  <c r="CD50" i="5"/>
  <c r="CD49" i="5"/>
  <c r="CD48" i="5"/>
  <c r="CD47" i="5"/>
  <c r="CD46" i="5"/>
  <c r="CD45" i="5"/>
  <c r="CD44" i="5"/>
  <c r="CD43" i="5"/>
  <c r="CD42" i="5"/>
  <c r="CD41" i="5"/>
  <c r="CD40" i="5"/>
  <c r="CD39" i="5"/>
  <c r="CD38" i="5"/>
  <c r="CD37" i="5"/>
  <c r="CD36" i="5"/>
  <c r="CD35" i="5"/>
  <c r="CD34" i="5"/>
  <c r="CD33" i="5"/>
  <c r="CD32" i="5"/>
  <c r="CD31" i="5"/>
  <c r="CD30" i="5"/>
  <c r="CD29" i="5"/>
  <c r="CD28" i="5"/>
  <c r="CD27" i="5"/>
  <c r="CD26" i="5"/>
  <c r="CD25" i="5"/>
  <c r="CD24" i="5"/>
  <c r="CD23" i="5"/>
  <c r="CD22" i="5"/>
  <c r="CD21" i="5"/>
  <c r="CD20" i="5"/>
  <c r="CD19" i="5"/>
  <c r="CD18" i="5"/>
  <c r="CD17" i="5"/>
  <c r="CD16" i="5"/>
  <c r="CD15" i="5"/>
  <c r="CD14" i="5"/>
  <c r="CD13" i="5"/>
  <c r="CD12" i="5"/>
  <c r="CD11" i="5"/>
  <c r="CD10" i="5"/>
  <c r="CD9" i="5"/>
  <c r="CD8" i="5"/>
  <c r="C26" i="4" l="1"/>
  <c r="C20" i="4"/>
  <c r="D18" i="4"/>
  <c r="C18" i="4"/>
  <c r="D15" i="4"/>
  <c r="C15" i="4"/>
  <c r="C9" i="4"/>
  <c r="C6" i="4"/>
  <c r="C5" i="4" s="1"/>
  <c r="C30" i="3" l="1"/>
  <c r="C29" i="3"/>
  <c r="C19" i="3"/>
  <c r="C18" i="3"/>
  <c r="C16" i="3"/>
  <c r="C13" i="3"/>
  <c r="C8" i="3"/>
  <c r="C7" i="3" s="1"/>
  <c r="C14" i="2"/>
  <c r="E16" i="2"/>
  <c r="E15" i="2"/>
  <c r="D14" i="2"/>
  <c r="D11" i="2"/>
  <c r="C11" i="2"/>
  <c r="C17" i="2" s="1"/>
  <c r="D17" i="2" l="1"/>
</calcChain>
</file>

<file path=xl/sharedStrings.xml><?xml version="1.0" encoding="utf-8"?>
<sst xmlns="http://schemas.openxmlformats.org/spreadsheetml/2006/main" count="3529" uniqueCount="463">
  <si>
    <t xml:space="preserve"> (тыс. руб.)</t>
  </si>
  <si>
    <t>Наименование</t>
  </si>
  <si>
    <t>ЦСР</t>
  </si>
  <si>
    <t>ВР</t>
  </si>
  <si>
    <t>Рз</t>
  </si>
  <si>
    <t>ПР</t>
  </si>
  <si>
    <t>Всего</t>
  </si>
  <si>
    <t>Муниципальная программа "Развитие сферы культуры и спорта в Мелегежском сельском поселении"</t>
  </si>
  <si>
    <t>01.0.00.00000</t>
  </si>
  <si>
    <t>Расходы на обеспечение деятельности муниципальных казенных учреждений</t>
  </si>
  <si>
    <t>01.4.01.00120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</si>
  <si>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</si>
  <si>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учреждений</t>
  </si>
  <si>
    <t>08</t>
  </si>
  <si>
    <t>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</si>
  <si>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</si>
  <si>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</si>
  <si>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</si>
  <si>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</si>
  <si>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Закупка энергетических ресурсов</t>
  </si>
  <si>
    <t>Расходы на обеспечение деятельности муниципальных казенных учреждений (Иные бюджетные ассигнования)</t>
  </si>
  <si>
    <t>Уплата налога на имущество организаций и земельного налога</t>
  </si>
  <si>
    <t>Уплата иных платежей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</si>
  <si>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</si>
  <si>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</si>
  <si>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</si>
  <si>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поддержку развития общественной инфраструктуры муниципального значения за счет средств областного и местного бюджетов</t>
  </si>
  <si>
    <t>01.4.01.S4840</t>
  </si>
  <si>
    <t>Расходы на поддержку развития общественной инфраструктуры муниципального значения за счет средств областного и местного бюджетов (Закупка товаров, работ и услуг для обеспечения государственных (муниципальных) нужд)</t>
  </si>
  <si>
    <t>01.4.02.00120</t>
  </si>
  <si>
    <t>01.4.02.S0360</t>
  </si>
  <si>
    <t>11</t>
  </si>
  <si>
    <t>Муниципальная программа "Создание условий для эффективного выполнения органами местного самоуправления своих полномочий на территории Мелегежского сельского поселения"</t>
  </si>
  <si>
    <t>02.0.00.00000</t>
  </si>
  <si>
    <t>Мероприятия по защите населения и территорий от чрезвычайных ситуаций природного и техногенного характера, пожарная безопасность</t>
  </si>
  <si>
    <t>02.4.02.02080</t>
  </si>
  <si>
    <t>Мероприятия по защите населения и территорий от чрезвычайных ситуаций природного и техногенного характера, пожарная безопасность (Закупка товаров, работ и услуг для обеспечения государственных (муниципальных) нужд)</t>
  </si>
  <si>
    <t>03</t>
  </si>
  <si>
    <t>10</t>
  </si>
  <si>
    <t>Мероприятия по гражданской обороне</t>
  </si>
  <si>
    <t>02.4.02.02090</t>
  </si>
  <si>
    <t>Мероприятия по гражданской обороне (Закупка товаров, работ и услуг для обеспечения государственных (муниципальных) нужд)</t>
  </si>
  <si>
    <t>09</t>
  </si>
  <si>
    <t>Мероприятия по организации уличного освещения</t>
  </si>
  <si>
    <t>02.4.04.02110</t>
  </si>
  <si>
    <t>Мероприятия по организации уличного освещения (Закупка товаров, работ и услуг для обеспечения государственных (муниципальных) нужд)</t>
  </si>
  <si>
    <t>05</t>
  </si>
  <si>
    <t>Мероприятия по борьбе с борщевиком Сосновского в Мелегежском сельском поселении (закупка товаров, работ и услуг для обеспечения муниципальных нужд)</t>
  </si>
  <si>
    <t>02.4.05.02120</t>
  </si>
  <si>
    <t>Мероприятия по борьбе с борщевиком Сосновского в Мелегежском сельском поселении (закупка товаров, работ и услуг для обеспечения муниципальных нужд) (Закупка товаров, работ и услуг для обеспечения государственных (муниципальных) нужд)</t>
  </si>
  <si>
    <t>Сбор и транспортирование твердых коммунальных отходов</t>
  </si>
  <si>
    <t>02.4.06.22200</t>
  </si>
  <si>
    <t>Сбор и транспортирование твердых коммунальных отходов (Закупка товаров, работ и услуг для обеспечения государственных (муниципальных) нужд)</t>
  </si>
  <si>
    <t>02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</si>
  <si>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</si>
  <si>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02.4.07.S4660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</si>
  <si>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</si>
  <si>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04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</si>
  <si>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</si>
  <si>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02.4.07.S4770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</si>
  <si>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</si>
  <si>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"Обеспечение устойчивого функционирования и развития коммунальной и инженерной инфраструктуры в Мелегежском сельском поселении"</t>
  </si>
  <si>
    <t>03.0.00.00000</t>
  </si>
  <si>
    <t>Мероприятия, направленные на безаварийную работу объектов ЖКХ</t>
  </si>
  <si>
    <t>03.4.01.02020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</si>
  <si>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</si>
  <si>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Муниципальная программа "Содержание и ремонт автомобильных дорог общего пользования местного значения в Мелегежском сельском поселении"</t>
  </si>
  <si>
    <t>04.0.00.00000</t>
  </si>
  <si>
    <t>Содержание автомобильных дорог общего пользования местного значения</t>
  </si>
  <si>
    <t>04.4.01.02040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</si>
  <si>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</si>
  <si>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</si>
  <si>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04.4.01.02060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</si>
  <si>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</si>
  <si>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</si>
  <si>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04.4.01.60910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</si>
  <si>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</si>
  <si>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Доплаты к пенсиям, дополнительное пенсионное обеспечение в рамках непрограммных расходов</t>
  </si>
  <si>
    <t>79.0.00.00000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</si>
  <si>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</si>
  <si>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</si>
  <si>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</si>
  <si>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Иные пенсии, социальные доплаты к пенсиям</t>
  </si>
  <si>
    <t>Обеспечение деятельности государственных (муниципальных) органов в рамках непрограммных расходов</t>
  </si>
  <si>
    <t>81.0.00.00000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</si>
  <si>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</si>
  <si>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</si>
  <si>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</si>
  <si>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</si>
  <si>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</si>
  <si>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</si>
  <si>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Обеспечение деятельности аппаратов государственных (муниципальных) органов (Иные бюджетные ассигнования)</t>
  </si>
  <si>
    <t>Уплата прочих налогов, сборов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</si>
  <si>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</si>
  <si>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</si>
  <si>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</si>
  <si>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</si>
  <si>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</si>
  <si>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</si>
  <si>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</si>
  <si>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</si>
  <si>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</si>
  <si>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электронного документооборота в рамках непрограммных расходов</t>
  </si>
  <si>
    <t>81.0.00.04067</t>
  </si>
  <si>
    <t>Создание электронного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</si>
  <si>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</si>
  <si>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</si>
  <si>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</si>
  <si>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</si>
  <si>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</si>
  <si>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</si>
  <si>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</si>
  <si>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</si>
  <si>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</si>
  <si>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</si>
  <si>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</si>
  <si>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</si>
  <si>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</si>
  <si>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</si>
  <si>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</si>
  <si>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</si>
  <si>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</si>
  <si>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</si>
  <si>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</si>
  <si>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</si>
  <si>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</si>
  <si>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</si>
  <si>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</si>
  <si>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пользвания и распоряжения имуществом, находящимся в муниципальной собственности поселения (Межбюджетные трансферты)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</si>
  <si>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</si>
  <si>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</si>
  <si>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</si>
  <si>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14</t>
  </si>
  <si>
    <t>Реализация муниципальных функций, связанных с муниципальным управлением  в рамках непрограммных расходов</t>
  </si>
  <si>
    <t>82.0.00.00000</t>
  </si>
  <si>
    <t>Мероприятия по землеустройству и землепользованию в рамках непрограммных расходов</t>
  </si>
  <si>
    <t>82.0.00.03570</t>
  </si>
  <si>
    <t>Мероприятия по землеустройству и землепользованию в рамках непрограммных расходов (Закупка товаров, работ и услуг для обеспечения государственных (муниципальных) нужд)</t>
  </si>
  <si>
    <t>12</t>
  </si>
  <si>
    <t>Иные расходы, связанные с выполнением функций органов местного самоуправления в рамках непрограммных расходов</t>
  </si>
  <si>
    <t>82.0.00.03590</t>
  </si>
  <si>
    <t>Иные расходы, связанные с выполнением функций органов местного самоуправления в рамках непрограммных расходов (Закупка товаров, работ и услуг для обеспечения государственных (муниципальных) нужд)</t>
  </si>
  <si>
    <t>13</t>
  </si>
  <si>
    <t>Содержание и обслуживание объектов имущества казны в рамках непрограммных расходов</t>
  </si>
  <si>
    <t>82.0.00.03680</t>
  </si>
  <si>
    <t>Содержание и обслуживание объектов имущества казны в рамках непрограммных расходов (Закупка товаров, работ и услуг для обеспечения государственных (муниципальных) нужд)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</si>
  <si>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</si>
  <si>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</si>
  <si>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</si>
  <si>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</si>
  <si>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</si>
  <si>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</si>
  <si>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Резервные фонды в рамках непрограммных расходов</t>
  </si>
  <si>
    <t>85.0.00.00000</t>
  </si>
  <si>
    <t>Резервные фонды местных администраций</t>
  </si>
  <si>
    <t>85.0.00.03010</t>
  </si>
  <si>
    <t>Резервные фонды местных администраций (Иные бюджетные ассигнования)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</si>
  <si>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</si>
  <si>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87.0.00.00000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</si>
  <si>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</si>
  <si>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</si>
  <si>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непрограммных расходов (Закупка товаров, работ и услуг для обеспечения государственных (муниципальных) нужд)</t>
  </si>
  <si>
    <t>Утверждено</t>
  </si>
  <si>
    <t>Исполнено</t>
  </si>
  <si>
    <t>КУЛЬТУРА, КИНЕМАТОГРАФИЯ</t>
  </si>
  <si>
    <t>00</t>
  </si>
  <si>
    <t>Культура</t>
  </si>
  <si>
    <t>1.0.0</t>
  </si>
  <si>
    <t>Расходы на выплаты персоналу казенных учреждений</t>
  </si>
  <si>
    <t>1.1.0</t>
  </si>
  <si>
    <t>1.1.1</t>
  </si>
  <si>
    <t/>
  </si>
  <si>
    <t>1.1.9</t>
  </si>
  <si>
    <t>2.0.0</t>
  </si>
  <si>
    <t>Иные закупки товаров, работ и услуг для обеспечения государственных (муниципальных) нужд</t>
  </si>
  <si>
    <t>2.4.0</t>
  </si>
  <si>
    <t>2.4.2</t>
  </si>
  <si>
    <t>2.4.4</t>
  </si>
  <si>
    <t>2.4.7</t>
  </si>
  <si>
    <t>8.0.0</t>
  </si>
  <si>
    <t>Уплата налогов, сборов и иных платежей</t>
  </si>
  <si>
    <t>8.5.0</t>
  </si>
  <si>
    <t>8.5.1</t>
  </si>
  <si>
    <t>Иные межбюджетные трансферты на оказание дополнительной финансовой помощи поселениям в целях финансового обеспечения расходных обязательств поселений на сохранение целевых показателей повышения оплаты труда работников учреждений культуры из бюджета Тихвинского района</t>
  </si>
  <si>
    <t>01.4.01.60860</t>
  </si>
  <si>
    <t>Иные межбюджетные трансферты на оказание дополнительной финансовой помощи поселениям в целях финансового обеспечения расходных обязательств поселений на сохранение целевых показателей повышения оплаты труда работников учреждений культуры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</si>
  <si>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дополнительной финансовой помощи из бюджета Тихвинского района</t>
  </si>
  <si>
    <t>01.4.01.60870</t>
  </si>
  <si>
    <t>Расходы за счет дополнительной финансовой помощи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</si>
  <si>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дополнительной финансовой помощи из бюджета Тихвинского района (Закупка товаров, работ и услуг для обеспечения государственных (муниципальных) нужд)</t>
  </si>
  <si>
    <t>01.4.02.60860</t>
  </si>
  <si>
    <t>01.4.03.00120</t>
  </si>
  <si>
    <t>ФИЗИЧЕСКАЯ КУЛЬТУРА И СПОРТ</t>
  </si>
  <si>
    <t>Физическая культура</t>
  </si>
  <si>
    <t>01.4.03.60870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</si>
  <si>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</si>
  <si>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</si>
  <si>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</si>
  <si>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02.4.02.60870</t>
  </si>
  <si>
    <t>Мероприятия по благоустройству, озеленению и уборке территории Мелегежского сельского поселения</t>
  </si>
  <si>
    <t>02.4.03.02100</t>
  </si>
  <si>
    <t>ЖИЛИЩНО-КОММУНАЛЬНОЕ ХОЗЯЙСТВО</t>
  </si>
  <si>
    <t>Благоустройство</t>
  </si>
  <si>
    <t>Мероприятия по благоустройству, озеленению и уборке территории Мелегежского сельского поселения (Закупка товаров, работ и услуг для обеспечения государственных (муниципальных) нужд)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</si>
  <si>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</t>
  </si>
  <si>
    <t>02.4.04.60840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</si>
  <si>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</si>
  <si>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02.4.05.60840</t>
  </si>
  <si>
    <t>НАЦИОНАЛЬНАЯ ЭКОНОМИКА</t>
  </si>
  <si>
    <t>Дорожное хозяйство (дорожные фонды)</t>
  </si>
  <si>
    <t>Расходы на реализацию комплекса мероприятий по борьбе с борщевиком Сосновского на территориях муниципальных образований ЛО за счет средств областного и местного бюджетов</t>
  </si>
  <si>
    <t>02.7.01.S4310</t>
  </si>
  <si>
    <t>Расходы на реализацию комплекса мероприятий по борьбе с борщевиком Сосновского на территориях муниципальных образований ЛО за счет средств областного и местного бюджетов (Закупка товаров, работ и услуг для обеспечения государственных (муниципальных) нужд)</t>
  </si>
  <si>
    <t>Коммунальное хозяйство</t>
  </si>
  <si>
    <t>СОЦИАЛЬНАЯ ПОЛИТИКА</t>
  </si>
  <si>
    <t>Пенсионное обеспечение</t>
  </si>
  <si>
    <t>3.0.0</t>
  </si>
  <si>
    <t>Публичные нормативные социальные выплаты гражданам</t>
  </si>
  <si>
    <t>3.1.0</t>
  </si>
  <si>
    <t>3.1.2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</si>
  <si>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</si>
  <si>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</si>
  <si>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</si>
  <si>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1.2.0</t>
  </si>
  <si>
    <t>1.2.1</t>
  </si>
  <si>
    <t>1.2.9</t>
  </si>
  <si>
    <t>Обеспечение деятельности аппаратов государственных (муниципальных) органов (Социальное обеспечение и иные выплаты населению)</t>
  </si>
  <si>
    <t>Социальные выплаты гражданам, кроме публичных нормативных социальных выплат</t>
  </si>
  <si>
    <t>3.2.0</t>
  </si>
  <si>
    <t>Пособия, компенсации и иные социальные выплаты гражданам, кроме публичных нормативных обязательств</t>
  </si>
  <si>
    <t>3.2.1</t>
  </si>
  <si>
    <t>8.5.2</t>
  </si>
  <si>
    <t>8.5.3</t>
  </si>
  <si>
    <t>Другие общегосударственные вопросы</t>
  </si>
  <si>
    <t>5.0.0</t>
  </si>
  <si>
    <t>Иные межбюджетные трансферты</t>
  </si>
  <si>
    <t>5.4.0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</si>
  <si>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</si>
  <si>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</si>
  <si>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вопросы в области жилищно-коммунального хозяйства</t>
  </si>
  <si>
    <t>81.0.00.60870</t>
  </si>
  <si>
    <t>Другие вопросы в области национальной безопасности и правоохранительной деятельности</t>
  </si>
  <si>
    <t>Начисление на 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за счет местного бюджета</t>
  </si>
  <si>
    <t>82.0.00.03549</t>
  </si>
  <si>
    <t>Начисление на 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</si>
  <si>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экономики</t>
  </si>
  <si>
    <t>Жилищное хозяйство</t>
  </si>
  <si>
    <t>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</t>
  </si>
  <si>
    <t>82.0.00.55490</t>
  </si>
  <si>
    <t>Поощрение муниципальных управленческих команд Тихвинского района за достижение наилучших результатов социально-экономического развития Ленинградской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</si>
  <si>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Резервные фонды</t>
  </si>
  <si>
    <t>Резервные средства</t>
  </si>
  <si>
    <t>8.7.0</t>
  </si>
  <si>
    <t>НАЦИОНАЛЬНАЯ ОБОРОНА</t>
  </si>
  <si>
    <t>Мобилизационная и вневойсковая подготовка</t>
  </si>
  <si>
    <t>%исполнения</t>
  </si>
  <si>
    <t>"Распределение бюджетных ассигнований по разделам, по целевым статьям (муниципальным программам, и непрограммным направлениям деятельности), группам видов расходов, разделам, подразделам классификации расходов  бюджета на 2024 год и плановый период 2025 и 2026 годы" к решению совета депутатов Мелегежского сельского поселения от 22 декабря 2023г. №07- 178 (с изменениями и дополнениями)</t>
  </si>
  <si>
    <t xml:space="preserve"> Сведения об исполнении приложения № 4</t>
  </si>
  <si>
    <t xml:space="preserve">Сведения об исполнении приложения № 1 </t>
  </si>
  <si>
    <t xml:space="preserve">"Источники внутреннего финансирования дефицита бюджета </t>
  </si>
  <si>
    <t>(тысяч рублей)</t>
  </si>
  <si>
    <t>Код бюджетной классификации</t>
  </si>
  <si>
    <t>% исполнения</t>
  </si>
  <si>
    <t>000 01 03 01 00 00 0000 000</t>
  </si>
  <si>
    <t xml:space="preserve">Бюджетные кредиты от других бюджетов бюджетной системы Российской Федерации </t>
  </si>
  <si>
    <t xml:space="preserve"> 000 01 03 01 00 10 0000 710</t>
  </si>
  <si>
    <t xml:space="preserve">Получение кредитов от других бюджетов  бюджетной системы Российской Федерации бюджетами городских поселений в валюте Российской Федерации </t>
  </si>
  <si>
    <t>000 01 03 01 00 10 0000 810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</si>
  <si>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</si>
  <si>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000 01 05 02 01 10 0000 000</t>
  </si>
  <si>
    <t>Изменение прочих остатков денежных средств бюджетов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</si>
  <si>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</si>
  <si>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</si>
  <si>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000 01 05 02 01 10 0000 610</t>
  </si>
  <si>
    <t>Уменьшение прочих остатков денежных средств бюджетов городских поселений</t>
  </si>
  <si>
    <t>Всего источников внутреннего финансирования дефицита бюджета (Дефицит(+), профицит (-)) :</t>
  </si>
  <si>
    <t>Мелегежского сельского поселения на 2024 год и плановый период 2025 и 2026 годы"</t>
  </si>
  <si>
    <t xml:space="preserve">к решению совета депутатов Мелегежского сельского поселения </t>
  </si>
  <si>
    <t>от 22 декабря 2023г. №07- 178 (с изменениями и дополнениями)</t>
  </si>
  <si>
    <t>Сведения об исполнении приложения № 2</t>
  </si>
  <si>
    <t>Источник доходов</t>
  </si>
  <si>
    <t>Сумма
(тысяч рублей)</t>
  </si>
  <si>
    <t>Всего доходов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</si>
  <si>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</si>
  <si>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</si>
  <si>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</si>
  <si>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</si>
  <si>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</si>
  <si>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</si>
  <si>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</si>
  <si>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</si>
  <si>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</si>
  <si>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</si>
  <si>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</si>
  <si>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1 06 01000 10 0000 110</t>
  </si>
  <si>
    <t>Налог на имущество физических лиц</t>
  </si>
  <si>
    <t>1 06 0600010 0000 110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</si>
  <si>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</si>
  <si>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</si>
  <si>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</si>
  <si>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</si>
  <si>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</si>
  <si>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</si>
  <si>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</si>
  <si>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</si>
  <si>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</si>
  <si>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</si>
  <si>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1 11 09040 10 0000 120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</si>
  <si>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</si>
  <si>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1 14 00000 00 0000 000</t>
  </si>
  <si>
    <t>ДОХОДЫ ОТ ПРОДАЖИ МАТЕРИАЛЬНЫХ И НЕМАТЕРИАЛЬНЫХ АКТИВОВА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</si>
  <si>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</si>
  <si>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</si>
  <si>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1 14 06 02 5 10 0 000 430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</si>
  <si>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</si>
  <si>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1 13 00000 00 0000 000</t>
  </si>
  <si>
    <t>ДОХОДЫ ОТ ОКАЗАНИЯ ПЛАТНЫХ УСЛУГ И КОМПЕНСАЦИИ ЗАТРАТ ГОСУДАРСТВА</t>
  </si>
  <si>
    <t>1 13 01000 10 0000 130</t>
  </si>
  <si>
    <t>Доходы от оказания платных услуг (работ)</t>
  </si>
  <si>
    <t>1 17 05 00 0 00 0 000 180</t>
  </si>
  <si>
    <t>Прочие неналоговые доходы</t>
  </si>
  <si>
    <t>1 17 05 05 0 10 0 001 180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</si>
  <si>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</si>
  <si>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</si>
  <si>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</si>
  <si>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</si>
  <si>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</si>
  <si>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2 02 10000 10 0000 150</t>
  </si>
  <si>
    <t>Дотации бюджетам сельских поселений на выравнивание бюджетной обеспеченности</t>
  </si>
  <si>
    <t>2 02 20000 10 0000 150</t>
  </si>
  <si>
    <t>Субсидии бюджетам бюджетной системы Российской Федерации (межбюджетные субсидии)</t>
  </si>
  <si>
    <t>2 02 30000 10 0000 150</t>
  </si>
  <si>
    <t xml:space="preserve">Субвенции бюджетам бюджетной системы Российской Федерации
</t>
  </si>
  <si>
    <t>2 02 40000 10 0000 150</t>
  </si>
  <si>
    <t>2.07.0500.0.10.0.000.150</t>
  </si>
  <si>
    <t>Прочие безвозмездные поступления в бюджеты сельских поселений</t>
  </si>
  <si>
    <t>"Прогнозируемые поступления доходов в бюджет Мелегежского сельского поселения на 2024 год и плановый период 2025 и 2026 годы" к решению совета депутатов Мелегежского сельского поселения от 22 декабря 2023г. №07- 178 (с изменениями и дополнениями)</t>
  </si>
  <si>
    <t>Источники доходов</t>
  </si>
  <si>
    <t>Безвозмездные поступления от других бюджетов бюджетной системы Российской Федерации</t>
  </si>
  <si>
    <t>2 02 1600110 0 000 150</t>
  </si>
  <si>
    <t>Дотации бюджетам поселений на выравнивание бюджетной обеспеченности</t>
  </si>
  <si>
    <t>Дотации бюджетам поселений на выравнивание бюджетной обеспеченности (обл. б-т)</t>
  </si>
  <si>
    <t>Дотации бюджетам поселений на выравнивание бюджетной обеспеченности ( б-т р-на)</t>
  </si>
  <si>
    <t>2 02 2000 00 0000 150</t>
  </si>
  <si>
    <t>Субсидии бюджетам субъектов Российской Федерации и муниципальных образований (межбюджетные субсидии)</t>
  </si>
  <si>
    <t>2 02 29999 10 0000 150</t>
  </si>
  <si>
    <t xml:space="preserve"> Субсидии бюджетам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</t>
  </si>
  <si>
    <t xml:space="preserve">Субсидии из областного бюджета на реализацию областного закона № 3-ОЗ </t>
  </si>
  <si>
    <t>Субсидии бюджетам сельских поселений - субсидии на комплекс мероприятий по борьбе с борщевиком Сосновского (неконкурсные)</t>
  </si>
  <si>
    <t>Прочие субсидии бюджетам сельских поселений</t>
  </si>
  <si>
    <t>Субсидии из областного бюджета, передаваемые бюджетам поселений (на доведение средней заработной платы работникам учреждений культуры до средней заработной платы региона, согласно Указа Президента РФ)</t>
  </si>
  <si>
    <t>202 30 00 0 00 0 000150</t>
  </si>
  <si>
    <t>Субвенции бюджетам субъектов Российской Федерации и муниципальных образований</t>
  </si>
  <si>
    <t>2 02 30 02 4 10 0 000 150</t>
  </si>
  <si>
    <t>Субвенции бюджетам поселений на выполнение передаваемых полномочий субъектов Российской Федерации (в сфере административных правоотношений)</t>
  </si>
  <si>
    <t>2 02 35 11 8 10 0 000 150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</si>
  <si>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</si>
  <si>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2 02 40000 00 0000 150</t>
  </si>
  <si>
    <t xml:space="preserve"> 2 02 40 01 4 10 0 000 150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</si>
  <si>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</si>
  <si>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2 02 4999 10 0000 150</t>
  </si>
  <si>
    <t xml:space="preserve">Прочие межбюджетные трансферты, передаваемые бюджетам поселений </t>
  </si>
  <si>
    <t>2 02 49999 10 0000 150</t>
  </si>
  <si>
    <t>Прочие межбюджетные трансферты, передаваемые бюджетам поселений (дополнительная финансовая помощь из бюджета района)</t>
  </si>
  <si>
    <t>Прочие межбюджетные трансферты, передаваемые бюджетам поселений (на доведение средней заработной платы работников учреждений культуры до средней зарплаты региона согласно Указа Президента РФ из бюджета района)</t>
  </si>
  <si>
    <t xml:space="preserve"> Иные межбюджетные трансферты  на грант за достижение показателей деятельности органов исполнительной власти субъектов Российской Федерации за счет резервного фонда Правительства Российской Федерации</t>
  </si>
  <si>
    <t>Прочие межбюджетные трансферты, передаваемые бюджетам поселений (Определение территориальных зон  )</t>
  </si>
  <si>
    <t>Прочие межбюджетные трансферты, передаваемые бюджетам сельских поселений</t>
  </si>
  <si>
    <t>2.07.0000.0.00.0.000.000</t>
  </si>
  <si>
    <t>ПРОЧИЕ БЕЗВОЗМЕЗДНЫЕ ПОСТУПЛЕНИЯ</t>
  </si>
  <si>
    <t>2.07.0503.0.10.0.000.150</t>
  </si>
  <si>
    <t>Сведения об исполнении приложения № 3</t>
  </si>
  <si>
    <t>Код расхода</t>
  </si>
  <si>
    <t>КОСГУ</t>
  </si>
  <si>
    <t>Доп.ФК</t>
  </si>
  <si>
    <t>Доп.ЭК</t>
  </si>
  <si>
    <t>Доп.КР</t>
  </si>
  <si>
    <t>Сумма</t>
  </si>
  <si>
    <t>изменения  (Ф)</t>
  </si>
  <si>
    <t>Сумма (Ф)</t>
  </si>
  <si>
    <t>изменения  (Р)</t>
  </si>
  <si>
    <t>Сумма (Р)</t>
  </si>
  <si>
    <t>изменения  (М)</t>
  </si>
  <si>
    <t>Сумма (М)</t>
  </si>
  <si>
    <t>изменения  (П)</t>
  </si>
  <si>
    <t>Сумма (П)</t>
  </si>
  <si>
    <t>изменения  (Т)</t>
  </si>
  <si>
    <t>Сумма (Т)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</si>
  <si>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</si>
  <si>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</si>
  <si>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</si>
  <si>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</si>
  <si>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</si>
  <si>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</si>
  <si>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</si>
  <si>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</si>
  <si>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</si>
  <si>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</si>
  <si>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</si>
  <si>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</si>
  <si>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Фактическое исполнение текущего года</t>
  </si>
  <si>
    <t xml:space="preserve">"Распределение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год" утвержденные решением совета депутатов № 07-178 от 22.12.2023 года с изменениями.    </t>
  </si>
  <si>
    <t xml:space="preserve">Сведения об исполнении приложение № 5   
</t>
  </si>
  <si>
    <t>Мин</t>
  </si>
  <si>
    <t>2023 г.</t>
  </si>
  <si>
    <t>2023 г. (Ф)</t>
  </si>
  <si>
    <t>2023 г. (Р)</t>
  </si>
  <si>
    <t>2023 г. (М)</t>
  </si>
  <si>
    <t>2024 г.</t>
  </si>
  <si>
    <t>2024 г. (Ф)</t>
  </si>
  <si>
    <t>2024 г. (Р)</t>
  </si>
  <si>
    <t>2024 г. (М)</t>
  </si>
  <si>
    <t>2024 г. (П)</t>
  </si>
  <si>
    <t>АДМИНИСТРАЦИЯ МЕЛЕГЕЖСКОГО СЕЛЬСКОГО ПОСЕЛЕНИЯ</t>
  </si>
  <si>
    <t>941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</si>
  <si>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</si>
  <si>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500</t>
  </si>
  <si>
    <t>100</t>
  </si>
  <si>
    <t>121</t>
  </si>
  <si>
    <t>129</t>
  </si>
  <si>
    <t>200</t>
  </si>
  <si>
    <t>242</t>
  </si>
  <si>
    <t>244</t>
  </si>
  <si>
    <t>247</t>
  </si>
  <si>
    <t>800</t>
  </si>
  <si>
    <t>851</t>
  </si>
  <si>
    <t>852</t>
  </si>
  <si>
    <t>853</t>
  </si>
  <si>
    <t>Аттестация автоматизированных рабочих мест, подключаемых к государственным информационным системам (ограниченного доступа) Ленинградской области</t>
  </si>
  <si>
    <t>81.0.00.04066</t>
  </si>
  <si>
    <t>Аттестация автоматизированных рабочих мест, подключаемых к государственным информационным системам (ограниченного доступа) Ленинградской области (Закупка товаров, работ и услуг для обеспечения государственных (муниципальных) нужд)</t>
  </si>
  <si>
    <t>Ремонт автомобильных дорог и дворовых территорий многоквартирных домов</t>
  </si>
  <si>
    <t>04.4.01.02050</t>
  </si>
  <si>
    <t>Ремонт автомобильных дорог и дворовых территорий многоквартирных домов (Закупка товаров, работ и услуг для обеспечения государственных (муниципальных) нужд)</t>
  </si>
  <si>
    <t>Расходы на реализацию мероприятий по обеспечению устойчивого функционирования объектов теплоснабжения на территории Ленинградской области за счет средств областного и местного бюджетов</t>
  </si>
  <si>
    <t>03.4.01.S0160</t>
  </si>
  <si>
    <t>Расходы на реализацию мероприятий по обеспечению устойчивого функционирования объектов теплоснабжения на территории Ленинградской области за счет средств областного и местного бюджетов (Закупка товаров, работ и услуг для обеспечения государственных (муниципальных) нужд)</t>
  </si>
  <si>
    <t>111</t>
  </si>
  <si>
    <t>119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</si>
  <si>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(Закупка товаров, работ и услуг для обеспечения государственных (муниципальных) нужд)</t>
  </si>
  <si>
    <t>300</t>
  </si>
  <si>
    <t>312</t>
  </si>
  <si>
    <t>Организация и проведение мероприятий и спортивных соревнований</t>
  </si>
  <si>
    <t>01.4.03.02010</t>
  </si>
  <si>
    <t>Организация и проведение мероприятий и спортивных соревнований (Закупка товаров, работ и услуг для обеспечения государственных (муниципальных) нужд)</t>
  </si>
  <si>
    <t>Сведения об исполнении приложения № 6</t>
  </si>
  <si>
    <t>"Ведомственная структура расходов бюджета Мелегежского сельского поселения по главным распорядителям бюджетных средств, по разделам и подразделам, целевым статьям(муниципальным программ и непрограммным направлениям деятельности), группам и подгруппам видов расходов классификации расходов бюджета  на 2024 год и плановый период 2025 и 2026 годы" к решению совета депутатовМелегежского сельского поселения 
от 22 декабря 2023г. №07- 178 (с изменениями и дополнениями)</t>
  </si>
  <si>
    <t>Сведения об исполнении приложения № 7</t>
  </si>
  <si>
    <t>№ п/п</t>
  </si>
  <si>
    <t>Наименование полномочий</t>
  </si>
  <si>
    <t>1.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</si>
  <si>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органов законодательной власти</t>
  </si>
  <si>
    <t>2.</t>
  </si>
  <si>
    <t>3.</t>
  </si>
  <si>
    <t>4.</t>
  </si>
  <si>
    <t>5.</t>
  </si>
  <si>
    <t>6.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</si>
  <si>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находящемся в муниципальной собственности поселения</t>
  </si>
  <si>
    <t>7.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</si>
  <si>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и содержание мест захоронений</t>
  </si>
  <si>
    <t>ВСЕГО</t>
  </si>
  <si>
    <t>"Межбюджетные трансферты на осуществление части полномочий и функций местного значения из бюджетов поселений бюджету муниципального района  в соответствии с заключенными соглашениями по решению вопросов местного значения в 2024 год и плановый период 2025-2026 годов " к решению совета депутатов Мелегежского сельского поселения от 22 декабря 2023г. № 07- 178 (с изменениями и дополнениями)</t>
  </si>
  <si>
    <t>"Безвозмездные поступления в бюджет Мелегежского сельского поселения на 2024 год и плановый период 2025 и 2026 годы" к решению совета депутатов Мелегежского сельского поселения от 22 декабря 2023г. №07- 178 (с изменениями и дополнениями)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</si>
</sst>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?"/>
    <numFmt numFmtId="166" formatCode="0.0%"/>
    <numFmt numFmtId="167" formatCode="#,##0.00000"/>
    <numFmt numFmtId="168" formatCode="0.0"/>
  </numFmts>
  <fonts count="35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Arial Cyr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indexed="8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b/>
      <sz val="14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 applyProtection="1">
      <alignment vertical="center"/>
    </xf>
    <xf numFmtId="165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/>
    </xf>
    <xf numFmtId="164" fontId="3" fillId="0" borderId="2" xfId="0" applyNumberFormat="1" applyFont="1" applyBorder="1" applyAlignment="1" applyProtection="1">
      <alignment vertical="center"/>
    </xf>
    <xf numFmtId="165" fontId="7" fillId="0" borderId="2" xfId="0" applyNumberFormat="1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9" fontId="7" fillId="0" borderId="9" xfId="0" applyNumberFormat="1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164" fontId="13" fillId="0" borderId="10" xfId="0" applyNumberFormat="1" applyFont="1" applyBorder="1" applyAlignment="1">
      <alignment horizontal="right" vertical="center" wrapText="1"/>
    </xf>
    <xf numFmtId="9" fontId="7" fillId="0" borderId="10" xfId="0" applyNumberFormat="1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9" fontId="13" fillId="0" borderId="12" xfId="0" applyNumberFormat="1" applyFont="1" applyBorder="1" applyAlignment="1">
      <alignment horizontal="right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wrapText="1"/>
    </xf>
    <xf numFmtId="9" fontId="7" fillId="0" borderId="8" xfId="0" applyNumberFormat="1" applyFont="1" applyBorder="1" applyAlignment="1">
      <alignment horizontal="right" vertical="center" wrapText="1"/>
    </xf>
    <xf numFmtId="0" fontId="11" fillId="0" borderId="14" xfId="0" applyFont="1" applyBorder="1" applyAlignment="1">
      <alignment horizontal="center" vertical="center"/>
    </xf>
    <xf numFmtId="166" fontId="13" fillId="0" borderId="8" xfId="0" applyNumberFormat="1" applyFont="1" applyBorder="1" applyAlignment="1">
      <alignment horizontal="right" vertical="center" wrapText="1"/>
    </xf>
    <xf numFmtId="0" fontId="14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9" fontId="7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1" fillId="0" borderId="0" xfId="0" applyFont="1"/>
    <xf numFmtId="167" fontId="11" fillId="0" borderId="0" xfId="0" applyNumberFormat="1" applyFont="1"/>
    <xf numFmtId="167" fontId="13" fillId="0" borderId="0" xfId="0" applyNumberFormat="1" applyFont="1"/>
    <xf numFmtId="0" fontId="11" fillId="0" borderId="0" xfId="0" applyFont="1" applyAlignment="1">
      <alignment horizontal="right" wrapText="1"/>
    </xf>
    <xf numFmtId="167" fontId="11" fillId="0" borderId="0" xfId="0" applyNumberFormat="1" applyFont="1" applyAlignment="1">
      <alignment horizontal="right" wrapText="1"/>
    </xf>
    <xf numFmtId="0" fontId="12" fillId="0" borderId="0" xfId="0" applyFont="1" applyAlignment="1">
      <alignment wrapText="1"/>
    </xf>
    <xf numFmtId="167" fontId="12" fillId="0" borderId="0" xfId="0" applyNumberFormat="1" applyFont="1" applyAlignment="1">
      <alignment wrapText="1"/>
    </xf>
    <xf numFmtId="167" fontId="15" fillId="0" borderId="0" xfId="0" applyNumberFormat="1" applyFont="1"/>
    <xf numFmtId="0" fontId="15" fillId="0" borderId="0" xfId="0" applyFont="1" applyAlignment="1">
      <alignment horizontal="right"/>
    </xf>
    <xf numFmtId="167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 wrapText="1"/>
    </xf>
    <xf numFmtId="167" fontId="15" fillId="0" borderId="0" xfId="0" applyNumberFormat="1" applyFont="1" applyAlignment="1">
      <alignment horizontal="right" wrapText="1"/>
    </xf>
    <xf numFmtId="0" fontId="15" fillId="0" borderId="0" xfId="0" applyFont="1" applyAlignment="1">
      <alignment wrapText="1"/>
    </xf>
    <xf numFmtId="167" fontId="15" fillId="0" borderId="0" xfId="0" applyNumberFormat="1" applyFont="1" applyAlignment="1">
      <alignment wrapText="1"/>
    </xf>
    <xf numFmtId="0" fontId="16" fillId="0" borderId="0" xfId="0" applyFont="1"/>
    <xf numFmtId="167" fontId="16" fillId="0" borderId="0" xfId="0" applyNumberFormat="1" applyFont="1"/>
    <xf numFmtId="167" fontId="0" fillId="0" borderId="0" xfId="0" applyNumberFormat="1"/>
    <xf numFmtId="167" fontId="17" fillId="0" borderId="0" xfId="0" applyNumberFormat="1" applyFont="1"/>
    <xf numFmtId="167" fontId="18" fillId="0" borderId="0" xfId="0" applyNumberFormat="1" applyFont="1"/>
    <xf numFmtId="0" fontId="12" fillId="0" borderId="15" xfId="0" applyFont="1" applyBorder="1" applyAlignment="1"/>
    <xf numFmtId="0" fontId="12" fillId="0" borderId="1" xfId="0" applyFont="1" applyBorder="1" applyAlignment="1"/>
    <xf numFmtId="0" fontId="19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top" wrapText="1"/>
    </xf>
    <xf numFmtId="164" fontId="19" fillId="0" borderId="2" xfId="0" applyNumberFormat="1" applyFont="1" applyFill="1" applyBorder="1" applyAlignment="1">
      <alignment horizontal="center" vertical="top" wrapText="1"/>
    </xf>
    <xf numFmtId="164" fontId="20" fillId="0" borderId="2" xfId="0" applyNumberFormat="1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top" wrapText="1"/>
    </xf>
    <xf numFmtId="164" fontId="20" fillId="0" borderId="8" xfId="0" applyNumberFormat="1" applyFont="1" applyFill="1" applyBorder="1" applyAlignment="1">
      <alignment horizontal="center" vertical="top" wrapText="1"/>
    </xf>
    <xf numFmtId="164" fontId="19" fillId="0" borderId="8" xfId="0" applyNumberFormat="1" applyFont="1" applyFill="1" applyBorder="1" applyAlignment="1">
      <alignment horizontal="center" vertical="top" wrapText="1"/>
    </xf>
    <xf numFmtId="164" fontId="22" fillId="0" borderId="8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vertical="top" wrapText="1"/>
    </xf>
    <xf numFmtId="164" fontId="22" fillId="0" borderId="2" xfId="0" applyNumberFormat="1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left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top"/>
    </xf>
    <xf numFmtId="0" fontId="23" fillId="0" borderId="2" xfId="0" applyFont="1" applyFill="1" applyBorder="1" applyAlignment="1">
      <alignment wrapText="1"/>
    </xf>
    <xf numFmtId="2" fontId="23" fillId="0" borderId="2" xfId="0" applyNumberFormat="1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 vertical="top" wrapText="1"/>
    </xf>
    <xf numFmtId="0" fontId="14" fillId="0" borderId="2" xfId="0" applyFont="1" applyFill="1" applyBorder="1"/>
    <xf numFmtId="0" fontId="14" fillId="0" borderId="11" xfId="0" applyFont="1" applyFill="1" applyBorder="1" applyAlignment="1">
      <alignment wrapText="1"/>
    </xf>
    <xf numFmtId="168" fontId="14" fillId="0" borderId="2" xfId="0" applyNumberFormat="1" applyFont="1" applyFill="1" applyBorder="1"/>
    <xf numFmtId="0" fontId="14" fillId="0" borderId="2" xfId="0" applyFont="1" applyFill="1" applyBorder="1" applyAlignment="1">
      <alignment wrapText="1"/>
    </xf>
    <xf numFmtId="0" fontId="12" fillId="0" borderId="18" xfId="0" applyFont="1" applyFill="1" applyBorder="1" applyAlignment="1">
      <alignment horizontal="center" wrapText="1"/>
    </xf>
    <xf numFmtId="0" fontId="12" fillId="0" borderId="19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left"/>
    </xf>
    <xf numFmtId="0" fontId="12" fillId="0" borderId="11" xfId="0" applyFont="1" applyFill="1" applyBorder="1" applyAlignment="1">
      <alignment horizontal="center" wrapText="1"/>
    </xf>
    <xf numFmtId="168" fontId="12" fillId="0" borderId="21" xfId="0" applyNumberFormat="1" applyFont="1" applyFill="1" applyBorder="1" applyAlignment="1">
      <alignment wrapText="1"/>
    </xf>
    <xf numFmtId="0" fontId="12" fillId="0" borderId="11" xfId="0" applyFont="1" applyFill="1" applyBorder="1"/>
    <xf numFmtId="0" fontId="12" fillId="0" borderId="11" xfId="0" applyFont="1" applyFill="1" applyBorder="1" applyAlignment="1">
      <alignment wrapText="1"/>
    </xf>
    <xf numFmtId="168" fontId="12" fillId="0" borderId="22" xfId="0" applyNumberFormat="1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168" fontId="11" fillId="0" borderId="22" xfId="0" applyNumberFormat="1" applyFont="1" applyFill="1" applyBorder="1" applyAlignment="1">
      <alignment wrapText="1"/>
    </xf>
    <xf numFmtId="0" fontId="12" fillId="0" borderId="2" xfId="0" applyFont="1" applyFill="1" applyBorder="1"/>
    <xf numFmtId="0" fontId="12" fillId="0" borderId="2" xfId="0" applyFont="1" applyFill="1" applyBorder="1" applyAlignment="1">
      <alignment wrapText="1"/>
    </xf>
    <xf numFmtId="168" fontId="12" fillId="0" borderId="2" xfId="0" applyNumberFormat="1" applyFont="1" applyFill="1" applyBorder="1"/>
    <xf numFmtId="0" fontId="11" fillId="0" borderId="2" xfId="0" applyFont="1" applyFill="1" applyBorder="1" applyAlignment="1">
      <alignment wrapText="1"/>
    </xf>
    <xf numFmtId="168" fontId="11" fillId="0" borderId="2" xfId="0" applyNumberFormat="1" applyFont="1" applyFill="1" applyBorder="1"/>
    <xf numFmtId="0" fontId="12" fillId="0" borderId="11" xfId="0" applyFont="1" applyFill="1" applyBorder="1" applyAlignment="1">
      <alignment horizontal="left" vertical="top" wrapText="1"/>
    </xf>
    <xf numFmtId="0" fontId="11" fillId="0" borderId="2" xfId="0" applyFont="1" applyFill="1" applyBorder="1"/>
    <xf numFmtId="0" fontId="0" fillId="0" borderId="0" xfId="0" applyAlignment="1"/>
    <xf numFmtId="49" fontId="2" fillId="0" borderId="1" xfId="0" applyNumberFormat="1" applyFont="1" applyFill="1" applyBorder="1" applyAlignment="1">
      <alignment horizontal="right" vertical="center" wrapText="1"/>
    </xf>
    <xf numFmtId="0" fontId="28" fillId="0" borderId="2" xfId="0" applyNumberFormat="1" applyFont="1" applyFill="1" applyBorder="1" applyAlignment="1">
      <alignment vertical="center" wrapText="1"/>
    </xf>
    <xf numFmtId="0" fontId="28" fillId="0" borderId="2" xfId="0" applyNumberFormat="1" applyFont="1" applyFill="1" applyBorder="1" applyAlignment="1">
      <alignment vertical="center"/>
    </xf>
    <xf numFmtId="49" fontId="28" fillId="0" borderId="2" xfId="0" applyNumberFormat="1" applyFont="1" applyFill="1" applyBorder="1" applyAlignment="1">
      <alignment horizontal="right" vertical="center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vertical="center"/>
    </xf>
    <xf numFmtId="164" fontId="28" fillId="0" borderId="2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0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5" fontId="29" fillId="0" borderId="2" xfId="0" applyNumberFormat="1" applyFont="1" applyFill="1" applyBorder="1" applyAlignment="1">
      <alignment vertical="center" wrapText="1"/>
    </xf>
    <xf numFmtId="0" fontId="29" fillId="0" borderId="2" xfId="0" applyNumberFormat="1" applyFont="1" applyFill="1" applyBorder="1" applyAlignment="1">
      <alignment vertical="center"/>
    </xf>
    <xf numFmtId="164" fontId="29" fillId="0" borderId="2" xfId="0" applyNumberFormat="1" applyFont="1" applyFill="1" applyBorder="1" applyAlignment="1">
      <alignment vertical="center"/>
    </xf>
    <xf numFmtId="0" fontId="29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vertical="center" wrapText="1"/>
    </xf>
    <xf numFmtId="0" fontId="28" fillId="0" borderId="1" xfId="0" applyNumberFormat="1" applyFont="1" applyFill="1" applyBorder="1" applyAlignment="1">
      <alignment vertical="center"/>
    </xf>
    <xf numFmtId="49" fontId="28" fillId="0" borderId="1" xfId="0" applyNumberFormat="1" applyFont="1" applyFill="1" applyBorder="1" applyAlignment="1">
      <alignment horizontal="right" vertical="center"/>
    </xf>
    <xf numFmtId="164" fontId="28" fillId="0" borderId="1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vertical="center"/>
    </xf>
    <xf numFmtId="0" fontId="3" fillId="0" borderId="22" xfId="0" applyNumberFormat="1" applyFont="1" applyFill="1" applyBorder="1" applyAlignment="1">
      <alignment vertical="center"/>
    </xf>
    <xf numFmtId="0" fontId="0" fillId="0" borderId="2" xfId="0" applyBorder="1"/>
    <xf numFmtId="49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/>
    </xf>
    <xf numFmtId="164" fontId="13" fillId="0" borderId="2" xfId="0" applyNumberFormat="1" applyFont="1" applyFill="1" applyBorder="1" applyAlignment="1">
      <alignment horizontal="right"/>
    </xf>
    <xf numFmtId="165" fontId="29" fillId="0" borderId="2" xfId="0" applyNumberFormat="1" applyFont="1" applyFill="1" applyBorder="1" applyAlignment="1">
      <alignment horizontal="justify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right" vertical="center" wrapText="1"/>
    </xf>
    <xf numFmtId="49" fontId="29" fillId="0" borderId="2" xfId="0" applyNumberFormat="1" applyFont="1" applyFill="1" applyBorder="1" applyAlignment="1">
      <alignment horizontal="justify" vertical="center" wrapText="1"/>
    </xf>
    <xf numFmtId="164" fontId="29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justify" vertical="center" wrapText="1"/>
    </xf>
    <xf numFmtId="4" fontId="29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right"/>
    </xf>
    <xf numFmtId="0" fontId="14" fillId="0" borderId="0" xfId="0" applyFont="1"/>
    <xf numFmtId="0" fontId="30" fillId="0" borderId="2" xfId="0" applyFont="1" applyBorder="1"/>
    <xf numFmtId="0" fontId="31" fillId="0" borderId="2" xfId="0" applyFont="1" applyBorder="1"/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wrapText="1"/>
    </xf>
    <xf numFmtId="0" fontId="14" fillId="0" borderId="0" xfId="0" applyFont="1" applyAlignment="1">
      <alignment wrapText="1"/>
    </xf>
    <xf numFmtId="0" fontId="14" fillId="0" borderId="17" xfId="0" applyFont="1" applyBorder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168" fontId="33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right" vertical="center" wrapText="1"/>
    </xf>
    <xf numFmtId="0" fontId="27" fillId="0" borderId="2" xfId="0" applyFont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5" fontId="3" fillId="0" borderId="4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right" wrapText="1"/>
    </xf>
    <xf numFmtId="0" fontId="12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center" wrapText="1"/>
    </xf>
    <xf numFmtId="0" fontId="9" fillId="0" borderId="1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6" xfId="0" applyFont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0" fontId="19" fillId="0" borderId="8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4" fillId="0" borderId="1" xfId="0" applyFont="1" applyBorder="1" applyAlignment="1">
      <alignment horizontal="center" wrapText="1"/>
    </xf>
    <xf numFmtId="0" fontId="34" fillId="0" borderId="23" xfId="0" applyFont="1" applyBorder="1" applyAlignment="1">
      <alignment horizontal="center" wrapText="1"/>
    </xf>
    <xf numFmtId="165" fontId="26" fillId="0" borderId="1" xfId="0" applyNumberFormat="1" applyFont="1" applyFill="1" applyBorder="1" applyAlignment="1">
      <alignment horizontal="center" wrapText="1"/>
    </xf>
    <xf numFmtId="165" fontId="27" fillId="0" borderId="11" xfId="0" applyNumberFormat="1" applyFont="1" applyFill="1" applyBorder="1" applyAlignment="1">
      <alignment horizontal="center" vertical="center" wrapText="1"/>
    </xf>
    <xf numFmtId="165" fontId="27" fillId="0" borderId="7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165" fontId="27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 wrapText="1"/>
    </xf>
    <xf numFmtId="165" fontId="27" fillId="0" borderId="8" xfId="0" applyNumberFormat="1" applyFont="1" applyFill="1" applyBorder="1" applyAlignment="1">
      <alignment horizontal="center" vertical="center" wrapText="1"/>
    </xf>
    <xf numFmtId="165" fontId="27" fillId="0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7" xfId="0" applyFont="1" applyBorder="1" applyAlignment="1">
      <alignment horizontal="center" wrapText="1"/>
    </xf>
    <xf numFmtId="0" fontId="27" fillId="0" borderId="1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0"/>
  <sheetViews>
    <sheetView workbookViewId="0">
      <selection activeCell="E16" sqref="E16"/>
    </sheetView>
  </sheetViews>
  <sheetFormatPr defaultRowHeight="15" x14ac:dyDescent="0.25"/>
  <cols>
    <col min="1" max="1" width="28.28515625" customWidth="1"/>
    <col min="2" max="2" width="52.85546875" customWidth="1"/>
    <col min="3" max="5" width="20.85546875" customWidth="1"/>
  </cols>
  <sheetData>
    <row r="2" spans="1:5" ht="18.75" x14ac:dyDescent="0.3">
      <c r="A2" s="183" t="s">
        <v>258</v>
      </c>
      <c r="B2" s="183"/>
      <c r="C2" s="183"/>
      <c r="D2" s="183"/>
      <c r="E2" s="183"/>
    </row>
    <row r="3" spans="1:5" ht="18.75" x14ac:dyDescent="0.3">
      <c r="A3" s="183" t="s">
        <v>259</v>
      </c>
      <c r="B3" s="183"/>
      <c r="C3" s="183"/>
      <c r="D3" s="183"/>
      <c r="E3" s="184"/>
    </row>
    <row r="4" spans="1:5" ht="18.75" x14ac:dyDescent="0.3">
      <c r="A4" s="185" t="s">
        <v>276</v>
      </c>
      <c r="B4" s="185"/>
      <c r="C4" s="185"/>
      <c r="D4" s="185"/>
      <c r="E4" s="184"/>
    </row>
    <row r="5" spans="1:5" ht="18.75" x14ac:dyDescent="0.3">
      <c r="A5" s="185" t="s">
        <v>277</v>
      </c>
      <c r="B5" s="184"/>
      <c r="C5" s="184"/>
      <c r="D5" s="184"/>
      <c r="E5" s="184"/>
    </row>
    <row r="6" spans="1:5" ht="18.75" x14ac:dyDescent="0.3">
      <c r="A6" s="185" t="s">
        <v>278</v>
      </c>
      <c r="B6" s="184"/>
      <c r="C6" s="184"/>
      <c r="D6" s="184"/>
      <c r="E6" s="184"/>
    </row>
    <row r="7" spans="1:5" ht="18.75" x14ac:dyDescent="0.3">
      <c r="A7" s="16"/>
    </row>
    <row r="8" spans="1:5" ht="18.75" x14ac:dyDescent="0.3">
      <c r="A8" s="16"/>
      <c r="E8" s="17" t="s">
        <v>260</v>
      </c>
    </row>
    <row r="9" spans="1:5" x14ac:dyDescent="0.25">
      <c r="A9" s="181" t="s">
        <v>261</v>
      </c>
      <c r="B9" s="181" t="s">
        <v>1</v>
      </c>
      <c r="C9" s="180"/>
      <c r="D9" s="180"/>
      <c r="E9" s="180"/>
    </row>
    <row r="10" spans="1:5" x14ac:dyDescent="0.25">
      <c r="A10" s="182"/>
      <c r="B10" s="180"/>
      <c r="C10" s="19" t="s">
        <v>162</v>
      </c>
      <c r="D10" s="19" t="s">
        <v>163</v>
      </c>
      <c r="E10" s="19" t="s">
        <v>262</v>
      </c>
    </row>
    <row r="11" spans="1:5" ht="28.5" x14ac:dyDescent="0.25">
      <c r="A11" s="20" t="s">
        <v>263</v>
      </c>
      <c r="B11" s="21" t="s">
        <v>264</v>
      </c>
      <c r="C11" s="22">
        <f t="shared" ref="C11:D11" si="0">C12+C13</f>
        <v>0</v>
      </c>
      <c r="D11" s="23">
        <f t="shared" si="0"/>
        <v>0</v>
      </c>
      <c r="E11" s="24"/>
    </row>
    <row r="12" spans="1:5" ht="45" x14ac:dyDescent="0.25">
      <c r="A12" s="25" t="s">
        <v>265</v>
      </c>
      <c r="B12" s="26" t="s">
        <v>266</v>
      </c>
      <c r="C12" s="27">
        <v>0</v>
      </c>
      <c r="D12" s="27">
        <v>0</v>
      </c>
      <c r="E12" s="28"/>
    </row>
    <row r="13" spans="1:5" ht="45" x14ac:dyDescent="0.25">
      <c r="A13" s="29" t="s">
        <v>267</v>
      </c>
      <c r="B13" s="30" t="s">
        <v>268</v>
      </c>
      <c r="C13" s="27">
        <v>0</v>
      </c>
      <c r="D13" s="31">
        <v>0</v>
      </c>
      <c r="E13" s="32"/>
    </row>
    <row r="14" spans="1:5" ht="28.5" x14ac:dyDescent="0.25">
      <c r="A14" s="33" t="s">
        <v>269</v>
      </c>
      <c r="B14" s="34" t="s">
        <v>270</v>
      </c>
      <c r="C14" s="23">
        <f>C16+C15</f>
        <v>626.20000000000073</v>
      </c>
      <c r="D14" s="23">
        <f>D16+D15</f>
        <v>-127.70000000000073</v>
      </c>
      <c r="E14" s="35"/>
    </row>
    <row r="15" spans="1:5" ht="30" x14ac:dyDescent="0.25">
      <c r="A15" s="36" t="s">
        <v>271</v>
      </c>
      <c r="B15" s="26" t="s">
        <v>272</v>
      </c>
      <c r="C15" s="27">
        <v>-28977</v>
      </c>
      <c r="D15" s="27">
        <v>-29597.4</v>
      </c>
      <c r="E15" s="37">
        <f>D15/C15</f>
        <v>1.0214100838596127</v>
      </c>
    </row>
    <row r="16" spans="1:5" ht="30" x14ac:dyDescent="0.25">
      <c r="A16" s="38" t="s">
        <v>273</v>
      </c>
      <c r="B16" s="39" t="s">
        <v>274</v>
      </c>
      <c r="C16" s="27">
        <v>29603.200000000001</v>
      </c>
      <c r="D16" s="27">
        <v>29469.7</v>
      </c>
      <c r="E16" s="37">
        <f>D16/C16</f>
        <v>0.9954903523943357</v>
      </c>
    </row>
    <row r="17" spans="1:5" ht="28.5" x14ac:dyDescent="0.25">
      <c r="A17" s="40"/>
      <c r="B17" s="41" t="s">
        <v>275</v>
      </c>
      <c r="C17" s="42">
        <f>C11+C14</f>
        <v>626.20000000000073</v>
      </c>
      <c r="D17" s="42">
        <f>D11+D14</f>
        <v>-127.70000000000073</v>
      </c>
      <c r="E17" s="43"/>
    </row>
    <row r="18" spans="1:5" ht="15.75" x14ac:dyDescent="0.25">
      <c r="A18" s="44"/>
      <c r="B18" s="45"/>
      <c r="C18" s="46"/>
      <c r="D18" s="46"/>
      <c r="E18" s="47"/>
    </row>
    <row r="19" spans="1:5" ht="15.75" x14ac:dyDescent="0.25">
      <c r="A19" s="44"/>
      <c r="B19" s="45"/>
      <c r="C19" s="46"/>
      <c r="D19" s="46"/>
      <c r="E19" s="47"/>
    </row>
    <row r="20" spans="1:5" ht="15.75" x14ac:dyDescent="0.25">
      <c r="A20" s="44"/>
      <c r="B20" s="48"/>
      <c r="C20" s="49"/>
      <c r="D20" s="49"/>
      <c r="E20" s="47"/>
    </row>
    <row r="21" spans="1:5" x14ac:dyDescent="0.25">
      <c r="A21" s="44"/>
      <c r="B21" s="50"/>
      <c r="C21" s="51"/>
      <c r="D21" s="51"/>
      <c r="E21" s="52"/>
    </row>
    <row r="22" spans="1:5" x14ac:dyDescent="0.25">
      <c r="A22" s="44"/>
      <c r="B22" s="53"/>
      <c r="C22" s="54"/>
      <c r="D22" s="54"/>
      <c r="E22" s="54"/>
    </row>
    <row r="23" spans="1:5" x14ac:dyDescent="0.25">
      <c r="A23" s="44"/>
      <c r="B23" s="53"/>
      <c r="C23" s="54"/>
      <c r="D23" s="54"/>
      <c r="E23" s="54"/>
    </row>
    <row r="24" spans="1:5" x14ac:dyDescent="0.25">
      <c r="A24" s="44"/>
      <c r="B24" s="53"/>
      <c r="C24" s="54"/>
      <c r="D24" s="54"/>
      <c r="E24" s="54"/>
    </row>
    <row r="25" spans="1:5" x14ac:dyDescent="0.25">
      <c r="A25" s="44"/>
      <c r="B25" s="55"/>
      <c r="C25" s="56"/>
      <c r="D25" s="56"/>
      <c r="E25" s="56"/>
    </row>
    <row r="26" spans="1:5" x14ac:dyDescent="0.25">
      <c r="A26" s="44"/>
      <c r="B26" s="57"/>
      <c r="C26" s="58"/>
      <c r="D26" s="58"/>
      <c r="E26" s="58"/>
    </row>
    <row r="27" spans="1:5" x14ac:dyDescent="0.25">
      <c r="A27" s="44"/>
      <c r="B27" s="59"/>
      <c r="C27" s="60"/>
      <c r="D27" s="60"/>
      <c r="E27" s="60"/>
    </row>
    <row r="28" spans="1:5" x14ac:dyDescent="0.25">
      <c r="C28" s="61"/>
      <c r="D28" s="61"/>
      <c r="E28" s="62"/>
    </row>
    <row r="29" spans="1:5" x14ac:dyDescent="0.25">
      <c r="C29" s="61"/>
      <c r="D29" s="61"/>
      <c r="E29" s="63"/>
    </row>
    <row r="30" spans="1:5" x14ac:dyDescent="0.25">
      <c r="C30" s="61"/>
      <c r="D30" s="61"/>
      <c r="E30" s="61"/>
    </row>
    <row r="31" spans="1:5" x14ac:dyDescent="0.25">
      <c r="C31" s="61"/>
      <c r="D31" s="61"/>
      <c r="E31" s="63"/>
    </row>
    <row r="32" spans="1:5" x14ac:dyDescent="0.25">
      <c r="C32" s="61"/>
      <c r="D32" s="61"/>
      <c r="E32" s="63"/>
    </row>
    <row r="33" spans="3:5" x14ac:dyDescent="0.25">
      <c r="C33" s="61"/>
      <c r="D33" s="61"/>
      <c r="E33" s="63"/>
    </row>
    <row r="34" spans="3:5" x14ac:dyDescent="0.25">
      <c r="C34" s="61"/>
      <c r="D34" s="61"/>
      <c r="E34" s="61"/>
    </row>
    <row r="35" spans="3:5" x14ac:dyDescent="0.25">
      <c r="C35" s="61"/>
      <c r="D35" s="61"/>
      <c r="E35" s="61"/>
    </row>
    <row r="36" spans="3:5" x14ac:dyDescent="0.25">
      <c r="C36" s="61"/>
      <c r="D36" s="61"/>
      <c r="E36" s="61"/>
    </row>
    <row r="37" spans="3:5" x14ac:dyDescent="0.25">
      <c r="C37" s="61"/>
      <c r="D37" s="61"/>
      <c r="E37" s="61"/>
    </row>
    <row r="38" spans="3:5" x14ac:dyDescent="0.25">
      <c r="C38" s="61"/>
      <c r="D38" s="61"/>
      <c r="E38" s="61"/>
    </row>
    <row r="39" spans="3:5" x14ac:dyDescent="0.25">
      <c r="C39" s="61"/>
      <c r="D39" s="61"/>
      <c r="E39" s="61"/>
    </row>
    <row r="40" spans="3:5" x14ac:dyDescent="0.25">
      <c r="C40" s="61"/>
      <c r="D40" s="61"/>
      <c r="E40" s="61"/>
    </row>
  </sheetData>
  <mergeCells count="8">
    <mergeCell ref="A9:A10"/>
    <mergeCell ref="B9:B10"/>
    <mergeCell ref="C9:E9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A30" sqref="A30"/>
    </sheetView>
  </sheetViews>
  <sheetFormatPr defaultRowHeight="15" x14ac:dyDescent="0.25"/>
  <cols>
    <col min="1" max="1" width="23" customWidth="1"/>
    <col min="2" max="2" width="43.140625" customWidth="1"/>
    <col min="3" max="3" width="12.85546875" customWidth="1"/>
    <col min="4" max="4" width="14.28515625" customWidth="1"/>
    <col min="5" max="5" width="17.7109375" customWidth="1"/>
  </cols>
  <sheetData>
    <row r="1" spans="1:5" x14ac:dyDescent="0.25">
      <c r="A1" s="64"/>
      <c r="B1" s="65"/>
      <c r="C1" s="65"/>
      <c r="D1" s="65"/>
      <c r="E1" s="65"/>
    </row>
    <row r="2" spans="1:5" ht="18.75" x14ac:dyDescent="0.3">
      <c r="A2" s="186" t="s">
        <v>279</v>
      </c>
      <c r="B2" s="187"/>
      <c r="C2" s="187"/>
      <c r="D2" s="187"/>
      <c r="E2" s="187"/>
    </row>
    <row r="3" spans="1:5" ht="60" customHeight="1" x14ac:dyDescent="0.25">
      <c r="A3" s="188" t="s">
        <v>336</v>
      </c>
      <c r="B3" s="189"/>
      <c r="C3" s="189"/>
      <c r="D3" s="189"/>
      <c r="E3" s="189"/>
    </row>
    <row r="4" spans="1:5" x14ac:dyDescent="0.25">
      <c r="A4" s="190" t="s">
        <v>261</v>
      </c>
      <c r="B4" s="190" t="s">
        <v>280</v>
      </c>
      <c r="C4" s="192" t="s">
        <v>281</v>
      </c>
      <c r="D4" s="192"/>
      <c r="E4" s="193"/>
    </row>
    <row r="5" spans="1:5" ht="28.5" x14ac:dyDescent="0.25">
      <c r="A5" s="191"/>
      <c r="B5" s="191"/>
      <c r="C5" s="66" t="s">
        <v>162</v>
      </c>
      <c r="D5" s="67" t="s">
        <v>163</v>
      </c>
      <c r="E5" s="67" t="s">
        <v>262</v>
      </c>
    </row>
    <row r="6" spans="1:5" x14ac:dyDescent="0.25">
      <c r="A6" s="68">
        <v>1</v>
      </c>
      <c r="B6" s="69">
        <v>2</v>
      </c>
      <c r="C6" s="68">
        <v>3</v>
      </c>
      <c r="D6" s="68">
        <v>4</v>
      </c>
      <c r="E6" s="70">
        <v>5</v>
      </c>
    </row>
    <row r="7" spans="1:5" x14ac:dyDescent="0.25">
      <c r="A7" s="71"/>
      <c r="B7" s="72" t="s">
        <v>282</v>
      </c>
      <c r="C7" s="73">
        <f>C8+C18+C29</f>
        <v>28977</v>
      </c>
      <c r="D7" s="73">
        <v>29597.4</v>
      </c>
      <c r="E7" s="73">
        <v>102.2</v>
      </c>
    </row>
    <row r="8" spans="1:5" ht="14.25" customHeight="1" x14ac:dyDescent="0.25">
      <c r="A8" s="68"/>
      <c r="B8" s="72" t="s">
        <v>283</v>
      </c>
      <c r="C8" s="73">
        <f>C9+C11+C13+C17</f>
        <v>4203.3999999999996</v>
      </c>
      <c r="D8" s="73">
        <v>4695.6000000000004</v>
      </c>
      <c r="E8" s="73">
        <v>111.7</v>
      </c>
    </row>
    <row r="9" spans="1:5" ht="26.25" customHeight="1" x14ac:dyDescent="0.25">
      <c r="A9" s="66" t="s">
        <v>284</v>
      </c>
      <c r="B9" s="72" t="s">
        <v>285</v>
      </c>
      <c r="C9" s="74">
        <v>1192</v>
      </c>
      <c r="D9" s="74">
        <v>1302.0999999999999</v>
      </c>
      <c r="E9" s="74">
        <v>109.79</v>
      </c>
    </row>
    <row r="10" spans="1:5" ht="30.75" customHeight="1" x14ac:dyDescent="0.25">
      <c r="A10" s="68" t="s">
        <v>286</v>
      </c>
      <c r="B10" s="75" t="s">
        <v>287</v>
      </c>
      <c r="C10" s="74">
        <v>1192</v>
      </c>
      <c r="D10" s="74">
        <v>1302.0999999999999</v>
      </c>
      <c r="E10" s="74">
        <v>109.79</v>
      </c>
    </row>
    <row r="11" spans="1:5" ht="59.25" customHeight="1" x14ac:dyDescent="0.25">
      <c r="A11" s="91" t="s">
        <v>288</v>
      </c>
      <c r="B11" s="72" t="s">
        <v>289</v>
      </c>
      <c r="C11" s="77">
        <v>1939.2</v>
      </c>
      <c r="D11" s="77">
        <v>2277.1999999999998</v>
      </c>
      <c r="E11" s="77">
        <v>117.4</v>
      </c>
    </row>
    <row r="12" spans="1:5" ht="44.25" customHeight="1" x14ac:dyDescent="0.25">
      <c r="A12" s="76" t="s">
        <v>290</v>
      </c>
      <c r="B12" s="75" t="s">
        <v>291</v>
      </c>
      <c r="C12" s="77">
        <v>1939.2</v>
      </c>
      <c r="D12" s="77">
        <v>2277.1999999999998</v>
      </c>
      <c r="E12" s="77">
        <v>117.4</v>
      </c>
    </row>
    <row r="13" spans="1:5" ht="17.25" customHeight="1" x14ac:dyDescent="0.25">
      <c r="A13" s="66" t="s">
        <v>292</v>
      </c>
      <c r="B13" s="72" t="s">
        <v>293</v>
      </c>
      <c r="C13" s="74">
        <f>C14+C15</f>
        <v>1071</v>
      </c>
      <c r="D13" s="74">
        <v>1115</v>
      </c>
      <c r="E13" s="74">
        <v>104.1</v>
      </c>
    </row>
    <row r="14" spans="1:5" ht="17.25" customHeight="1" x14ac:dyDescent="0.25">
      <c r="A14" s="68" t="s">
        <v>294</v>
      </c>
      <c r="B14" s="75" t="s">
        <v>295</v>
      </c>
      <c r="C14" s="74">
        <v>100</v>
      </c>
      <c r="D14" s="74">
        <v>120</v>
      </c>
      <c r="E14" s="74">
        <v>120</v>
      </c>
    </row>
    <row r="15" spans="1:5" ht="15" customHeight="1" x14ac:dyDescent="0.25">
      <c r="A15" s="68" t="s">
        <v>296</v>
      </c>
      <c r="B15" s="75" t="s">
        <v>297</v>
      </c>
      <c r="C15" s="74">
        <v>971</v>
      </c>
      <c r="D15" s="74">
        <v>995</v>
      </c>
      <c r="E15" s="74">
        <v>102.5</v>
      </c>
    </row>
    <row r="16" spans="1:5" ht="31.5" customHeight="1" x14ac:dyDescent="0.25">
      <c r="A16" s="66" t="s">
        <v>298</v>
      </c>
      <c r="B16" s="72" t="s">
        <v>299</v>
      </c>
      <c r="C16" s="74">
        <f>C17</f>
        <v>1.2</v>
      </c>
      <c r="D16" s="74">
        <v>1.3</v>
      </c>
      <c r="E16" s="74">
        <v>108.3</v>
      </c>
    </row>
    <row r="17" spans="1:5" ht="123.75" customHeight="1" x14ac:dyDescent="0.25">
      <c r="A17" s="76" t="s">
        <v>300</v>
      </c>
      <c r="B17" s="75" t="s">
        <v>301</v>
      </c>
      <c r="C17" s="77">
        <v>1.2</v>
      </c>
      <c r="D17" s="77">
        <v>1.3</v>
      </c>
      <c r="E17" s="77">
        <v>108.3</v>
      </c>
    </row>
    <row r="18" spans="1:5" ht="14.25" customHeight="1" x14ac:dyDescent="0.25">
      <c r="A18" s="76"/>
      <c r="B18" s="72" t="s">
        <v>302</v>
      </c>
      <c r="C18" s="78">
        <f>C19+C22+C27</f>
        <v>1777.6</v>
      </c>
      <c r="D18" s="78">
        <v>1905.8</v>
      </c>
      <c r="E18" s="78">
        <v>107.2</v>
      </c>
    </row>
    <row r="19" spans="1:5" ht="98.25" customHeight="1" x14ac:dyDescent="0.25">
      <c r="A19" s="91" t="s">
        <v>303</v>
      </c>
      <c r="B19" s="72" t="s">
        <v>304</v>
      </c>
      <c r="C19" s="79">
        <f>C20+C21</f>
        <v>913</v>
      </c>
      <c r="D19" s="79">
        <v>879</v>
      </c>
      <c r="E19" s="79">
        <v>96.3</v>
      </c>
    </row>
    <row r="20" spans="1:5" ht="156" customHeight="1" x14ac:dyDescent="0.25">
      <c r="A20" s="76" t="s">
        <v>305</v>
      </c>
      <c r="B20" s="75" t="s">
        <v>306</v>
      </c>
      <c r="C20" s="77">
        <v>681.5</v>
      </c>
      <c r="D20" s="77">
        <v>647.20000000000005</v>
      </c>
      <c r="E20" s="77">
        <v>95</v>
      </c>
    </row>
    <row r="21" spans="1:5" ht="152.25" customHeight="1" x14ac:dyDescent="0.25">
      <c r="A21" s="68" t="s">
        <v>307</v>
      </c>
      <c r="B21" s="80" t="s">
        <v>308</v>
      </c>
      <c r="C21" s="74">
        <v>231.5</v>
      </c>
      <c r="D21" s="74">
        <v>231.7</v>
      </c>
      <c r="E21" s="74">
        <v>100.1</v>
      </c>
    </row>
    <row r="22" spans="1:5" ht="73.5" customHeight="1" x14ac:dyDescent="0.25">
      <c r="A22" s="66" t="s">
        <v>309</v>
      </c>
      <c r="B22" s="72" t="s">
        <v>310</v>
      </c>
      <c r="C22" s="74">
        <v>637</v>
      </c>
      <c r="D22" s="74">
        <v>636.29999999999995</v>
      </c>
      <c r="E22" s="74">
        <v>99.9</v>
      </c>
    </row>
    <row r="23" spans="1:5" ht="165.75" customHeight="1" x14ac:dyDescent="0.25">
      <c r="A23" s="68" t="s">
        <v>311</v>
      </c>
      <c r="B23" s="75" t="s">
        <v>312</v>
      </c>
      <c r="C23" s="74">
        <v>518</v>
      </c>
      <c r="D23" s="74">
        <v>518</v>
      </c>
      <c r="E23" s="74">
        <v>100</v>
      </c>
    </row>
    <row r="24" spans="1:5" ht="102.75" customHeight="1" x14ac:dyDescent="0.25">
      <c r="A24" s="68" t="s">
        <v>313</v>
      </c>
      <c r="B24" s="75" t="s">
        <v>314</v>
      </c>
      <c r="C24" s="74">
        <v>119</v>
      </c>
      <c r="D24" s="74">
        <v>118.3</v>
      </c>
      <c r="E24" s="74">
        <v>99.4</v>
      </c>
    </row>
    <row r="25" spans="1:5" ht="54.75" customHeight="1" x14ac:dyDescent="0.25">
      <c r="A25" s="66" t="s">
        <v>315</v>
      </c>
      <c r="B25" s="72" t="s">
        <v>316</v>
      </c>
      <c r="C25" s="74">
        <v>0</v>
      </c>
      <c r="D25" s="74">
        <v>0</v>
      </c>
      <c r="E25" s="74">
        <v>0</v>
      </c>
    </row>
    <row r="26" spans="1:5" ht="39" customHeight="1" x14ac:dyDescent="0.25">
      <c r="A26" s="68" t="s">
        <v>317</v>
      </c>
      <c r="B26" s="75" t="s">
        <v>318</v>
      </c>
      <c r="C26" s="74">
        <v>0</v>
      </c>
      <c r="D26" s="74">
        <v>0</v>
      </c>
      <c r="E26" s="74">
        <v>0</v>
      </c>
    </row>
    <row r="27" spans="1:5" ht="19.5" customHeight="1" x14ac:dyDescent="0.25">
      <c r="A27" s="66" t="s">
        <v>319</v>
      </c>
      <c r="B27" s="72" t="s">
        <v>320</v>
      </c>
      <c r="C27" s="74">
        <v>227.6</v>
      </c>
      <c r="D27" s="74">
        <v>390.6</v>
      </c>
      <c r="E27" s="74">
        <v>171.6</v>
      </c>
    </row>
    <row r="28" spans="1:5" ht="30" customHeight="1" x14ac:dyDescent="0.25">
      <c r="A28" s="68" t="s">
        <v>321</v>
      </c>
      <c r="B28" s="75" t="s">
        <v>322</v>
      </c>
      <c r="C28" s="74">
        <v>227.6</v>
      </c>
      <c r="D28" s="74">
        <v>390.6</v>
      </c>
      <c r="E28" s="74">
        <v>171.6</v>
      </c>
    </row>
    <row r="29" spans="1:5" ht="36" customHeight="1" x14ac:dyDescent="0.25">
      <c r="A29" s="66" t="s">
        <v>323</v>
      </c>
      <c r="B29" s="72" t="s">
        <v>324</v>
      </c>
      <c r="C29" s="73">
        <f>C30</f>
        <v>22996</v>
      </c>
      <c r="D29" s="73">
        <v>22996</v>
      </c>
      <c r="E29" s="73">
        <v>100</v>
      </c>
    </row>
    <row r="30" spans="1:5" ht="70.5" customHeight="1" x14ac:dyDescent="0.25">
      <c r="A30" s="71" t="s">
        <v>325</v>
      </c>
      <c r="B30" s="81" t="s">
        <v>326</v>
      </c>
      <c r="C30" s="82">
        <f>C31+C32+C33+C34+C35</f>
        <v>22996</v>
      </c>
      <c r="D30" s="82">
        <v>22996</v>
      </c>
      <c r="E30" s="82">
        <v>100</v>
      </c>
    </row>
    <row r="31" spans="1:5" ht="47.25" customHeight="1" x14ac:dyDescent="0.25">
      <c r="A31" s="83" t="s">
        <v>327</v>
      </c>
      <c r="B31" s="84" t="s">
        <v>328</v>
      </c>
      <c r="C31" s="74">
        <v>11836.3</v>
      </c>
      <c r="D31" s="74">
        <v>11836.3</v>
      </c>
      <c r="E31" s="74">
        <v>100</v>
      </c>
    </row>
    <row r="32" spans="1:5" ht="49.5" customHeight="1" x14ac:dyDescent="0.25">
      <c r="A32" s="83" t="s">
        <v>329</v>
      </c>
      <c r="B32" s="84" t="s">
        <v>330</v>
      </c>
      <c r="C32" s="74">
        <v>3577.2</v>
      </c>
      <c r="D32" s="74">
        <v>3577.2</v>
      </c>
      <c r="E32" s="74">
        <v>100</v>
      </c>
    </row>
    <row r="33" spans="1:5" ht="30.75" customHeight="1" x14ac:dyDescent="0.25">
      <c r="A33" s="85" t="s">
        <v>331</v>
      </c>
      <c r="B33" s="86" t="s">
        <v>332</v>
      </c>
      <c r="C33" s="87">
        <v>186.5</v>
      </c>
      <c r="D33" s="87">
        <v>186.5</v>
      </c>
      <c r="E33" s="87">
        <v>100</v>
      </c>
    </row>
    <row r="34" spans="1:5" ht="22.5" customHeight="1" x14ac:dyDescent="0.25">
      <c r="A34" s="85" t="s">
        <v>333</v>
      </c>
      <c r="B34" s="86" t="s">
        <v>235</v>
      </c>
      <c r="C34" s="87">
        <v>7392</v>
      </c>
      <c r="D34" s="87">
        <v>7392</v>
      </c>
      <c r="E34" s="87">
        <v>100</v>
      </c>
    </row>
    <row r="35" spans="1:5" ht="38.25" customHeight="1" x14ac:dyDescent="0.25">
      <c r="A35" s="88" t="s">
        <v>334</v>
      </c>
      <c r="B35" s="89" t="s">
        <v>335</v>
      </c>
      <c r="C35" s="90">
        <v>4</v>
      </c>
      <c r="D35" s="90">
        <v>4</v>
      </c>
      <c r="E35" s="90">
        <v>100</v>
      </c>
    </row>
  </sheetData>
  <mergeCells count="5">
    <mergeCell ref="A2:E2"/>
    <mergeCell ref="A3:E3"/>
    <mergeCell ref="A4:A5"/>
    <mergeCell ref="B4:B5"/>
    <mergeCell ref="C4:E4"/>
  </mergeCells>
  <pageMargins left="0.7" right="0.7" top="0.75" bottom="0.75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workbookViewId="0">
      <selection activeCell="A2" sqref="A2:E3"/>
    </sheetView>
  </sheetViews>
  <sheetFormatPr defaultRowHeight="15" x14ac:dyDescent="0.25"/>
  <cols>
    <col min="1" max="1" width="23.7109375" customWidth="1"/>
    <col min="2" max="2" width="43.42578125" customWidth="1"/>
    <col min="3" max="3" width="14.85546875" customWidth="1"/>
    <col min="4" max="4" width="13.7109375" customWidth="1"/>
    <col min="5" max="5" width="16.5703125" customWidth="1"/>
  </cols>
  <sheetData>
    <row r="1" spans="1:5" ht="18.75" x14ac:dyDescent="0.3">
      <c r="A1" s="194" t="s">
        <v>371</v>
      </c>
      <c r="B1" s="195"/>
      <c r="C1" s="195"/>
      <c r="D1" s="195"/>
      <c r="E1" s="195"/>
    </row>
    <row r="2" spans="1:5" x14ac:dyDescent="0.25">
      <c r="A2" s="196" t="s">
        <v>462</v>
      </c>
      <c r="B2" s="196"/>
      <c r="C2" s="196"/>
      <c r="D2" s="196"/>
      <c r="E2" s="196"/>
    </row>
    <row r="3" spans="1:5" ht="36" customHeight="1" thickBot="1" x14ac:dyDescent="0.3">
      <c r="A3" s="197"/>
      <c r="B3" s="197"/>
      <c r="C3" s="197"/>
      <c r="D3" s="197"/>
      <c r="E3" s="197"/>
    </row>
    <row r="4" spans="1:5" ht="30" thickBot="1" x14ac:dyDescent="0.3">
      <c r="A4" s="96" t="s">
        <v>261</v>
      </c>
      <c r="B4" s="97" t="s">
        <v>337</v>
      </c>
      <c r="C4" s="97" t="s">
        <v>162</v>
      </c>
      <c r="D4" s="97" t="s">
        <v>163</v>
      </c>
      <c r="E4" s="98" t="s">
        <v>262</v>
      </c>
    </row>
    <row r="5" spans="1:5" ht="45.75" customHeight="1" x14ac:dyDescent="0.25">
      <c r="A5" s="99" t="s">
        <v>325</v>
      </c>
      <c r="B5" s="100" t="s">
        <v>338</v>
      </c>
      <c r="C5" s="101">
        <f>C6+C9+C15+C18</f>
        <v>22992</v>
      </c>
      <c r="D5" s="101">
        <v>22992</v>
      </c>
      <c r="E5" s="101">
        <v>100</v>
      </c>
    </row>
    <row r="6" spans="1:5" ht="44.25" customHeight="1" x14ac:dyDescent="0.25">
      <c r="A6" s="102" t="s">
        <v>339</v>
      </c>
      <c r="B6" s="112" t="s">
        <v>340</v>
      </c>
      <c r="C6" s="104">
        <f>C7+C8</f>
        <v>11836.3</v>
      </c>
      <c r="D6" s="104">
        <v>11836.3</v>
      </c>
      <c r="E6" s="104">
        <v>100</v>
      </c>
    </row>
    <row r="7" spans="1:5" ht="44.25" customHeight="1" x14ac:dyDescent="0.25">
      <c r="A7" s="92" t="s">
        <v>339</v>
      </c>
      <c r="B7" s="105" t="s">
        <v>341</v>
      </c>
      <c r="C7" s="106">
        <v>7611.7</v>
      </c>
      <c r="D7" s="106">
        <v>7611.7</v>
      </c>
      <c r="E7" s="106">
        <v>100</v>
      </c>
    </row>
    <row r="8" spans="1:5" ht="43.5" customHeight="1" x14ac:dyDescent="0.25">
      <c r="A8" s="92" t="s">
        <v>339</v>
      </c>
      <c r="B8" s="105" t="s">
        <v>342</v>
      </c>
      <c r="C8" s="106">
        <v>4224.6000000000004</v>
      </c>
      <c r="D8" s="106">
        <v>4224.6000000000004</v>
      </c>
      <c r="E8" s="106">
        <v>100</v>
      </c>
    </row>
    <row r="9" spans="1:5" ht="43.5" customHeight="1" x14ac:dyDescent="0.25">
      <c r="A9" s="107" t="s">
        <v>343</v>
      </c>
      <c r="B9" s="103" t="s">
        <v>344</v>
      </c>
      <c r="C9" s="104">
        <f>C10+C11+C12+C13+C14</f>
        <v>3577.2</v>
      </c>
      <c r="D9" s="104">
        <v>3577.2</v>
      </c>
      <c r="E9" s="104">
        <v>100</v>
      </c>
    </row>
    <row r="10" spans="1:5" ht="106.5" customHeight="1" x14ac:dyDescent="0.25">
      <c r="A10" s="92" t="s">
        <v>345</v>
      </c>
      <c r="B10" s="105" t="s">
        <v>346</v>
      </c>
      <c r="C10" s="106">
        <v>793.7</v>
      </c>
      <c r="D10" s="106">
        <v>793.7</v>
      </c>
      <c r="E10" s="106">
        <v>100</v>
      </c>
    </row>
    <row r="11" spans="1:5" ht="33" customHeight="1" x14ac:dyDescent="0.25">
      <c r="A11" s="92" t="s">
        <v>345</v>
      </c>
      <c r="B11" s="93" t="s">
        <v>347</v>
      </c>
      <c r="C11" s="106">
        <v>1020.4</v>
      </c>
      <c r="D11" s="106">
        <v>1020.4</v>
      </c>
      <c r="E11" s="106">
        <v>100</v>
      </c>
    </row>
    <row r="12" spans="1:5" ht="54" customHeight="1" x14ac:dyDescent="0.25">
      <c r="A12" s="92" t="s">
        <v>345</v>
      </c>
      <c r="B12" s="93" t="s">
        <v>348</v>
      </c>
      <c r="C12" s="106">
        <v>77</v>
      </c>
      <c r="D12" s="106">
        <v>77</v>
      </c>
      <c r="E12" s="106">
        <v>100</v>
      </c>
    </row>
    <row r="13" spans="1:5" ht="33" customHeight="1" x14ac:dyDescent="0.25">
      <c r="A13" s="92" t="s">
        <v>345</v>
      </c>
      <c r="B13" s="93" t="s">
        <v>349</v>
      </c>
      <c r="C13" s="106">
        <v>300</v>
      </c>
      <c r="D13" s="106">
        <v>300</v>
      </c>
      <c r="E13" s="106">
        <v>100</v>
      </c>
    </row>
    <row r="14" spans="1:5" ht="87.75" customHeight="1" x14ac:dyDescent="0.25">
      <c r="A14" s="92" t="s">
        <v>345</v>
      </c>
      <c r="B14" s="93" t="s">
        <v>350</v>
      </c>
      <c r="C14" s="106">
        <v>1386.1</v>
      </c>
      <c r="D14" s="106">
        <v>1386.1</v>
      </c>
      <c r="E14" s="106">
        <v>100</v>
      </c>
    </row>
    <row r="15" spans="1:5" ht="43.5" customHeight="1" x14ac:dyDescent="0.25">
      <c r="A15" s="107" t="s">
        <v>351</v>
      </c>
      <c r="B15" s="108" t="s">
        <v>352</v>
      </c>
      <c r="C15" s="109">
        <f>C16+C17</f>
        <v>186.5</v>
      </c>
      <c r="D15" s="109">
        <f>D16+D17</f>
        <v>186.5</v>
      </c>
      <c r="E15" s="109">
        <v>100</v>
      </c>
    </row>
    <row r="16" spans="1:5" ht="66" customHeight="1" x14ac:dyDescent="0.25">
      <c r="A16" s="92" t="s">
        <v>353</v>
      </c>
      <c r="B16" s="110" t="s">
        <v>354</v>
      </c>
      <c r="C16" s="94">
        <v>3.5</v>
      </c>
      <c r="D16" s="94">
        <v>3.5</v>
      </c>
      <c r="E16" s="94">
        <v>100</v>
      </c>
    </row>
    <row r="17" spans="1:5" ht="70.5" customHeight="1" x14ac:dyDescent="0.25">
      <c r="A17" s="92" t="s">
        <v>355</v>
      </c>
      <c r="B17" s="95" t="s">
        <v>356</v>
      </c>
      <c r="C17" s="111">
        <v>183</v>
      </c>
      <c r="D17" s="111">
        <v>183</v>
      </c>
      <c r="E17" s="111">
        <v>100</v>
      </c>
    </row>
    <row r="18" spans="1:5" ht="24" customHeight="1" x14ac:dyDescent="0.25">
      <c r="A18" s="107" t="s">
        <v>357</v>
      </c>
      <c r="B18" s="108" t="s">
        <v>235</v>
      </c>
      <c r="C18" s="109">
        <f>C19+C20</f>
        <v>7392</v>
      </c>
      <c r="D18" s="109">
        <f>D19+D20</f>
        <v>7392</v>
      </c>
      <c r="E18" s="109">
        <v>100</v>
      </c>
    </row>
    <row r="19" spans="1:5" ht="107.25" customHeight="1" x14ac:dyDescent="0.25">
      <c r="A19" s="92" t="s">
        <v>358</v>
      </c>
      <c r="B19" s="110" t="s">
        <v>359</v>
      </c>
      <c r="C19" s="111">
        <v>957.1</v>
      </c>
      <c r="D19" s="111">
        <v>957.1</v>
      </c>
      <c r="E19" s="111">
        <v>100</v>
      </c>
    </row>
    <row r="20" spans="1:5" ht="39" customHeight="1" x14ac:dyDescent="0.25">
      <c r="A20" s="113" t="s">
        <v>360</v>
      </c>
      <c r="B20" s="110" t="s">
        <v>361</v>
      </c>
      <c r="C20" s="111">
        <f>C21+C22+C23+C24+C25</f>
        <v>6434.9</v>
      </c>
      <c r="D20" s="111">
        <v>6434.9</v>
      </c>
      <c r="E20" s="111">
        <v>100</v>
      </c>
    </row>
    <row r="21" spans="1:5" ht="73.5" customHeight="1" x14ac:dyDescent="0.25">
      <c r="A21" s="92" t="s">
        <v>362</v>
      </c>
      <c r="B21" s="95" t="s">
        <v>363</v>
      </c>
      <c r="C21" s="94">
        <v>1853</v>
      </c>
      <c r="D21" s="94">
        <v>1853</v>
      </c>
      <c r="E21" s="94">
        <v>100</v>
      </c>
    </row>
    <row r="22" spans="1:5" ht="91.5" customHeight="1" x14ac:dyDescent="0.25">
      <c r="A22" s="92" t="s">
        <v>362</v>
      </c>
      <c r="B22" s="95" t="s">
        <v>364</v>
      </c>
      <c r="C22" s="94">
        <v>393.5</v>
      </c>
      <c r="D22" s="94">
        <v>393.5</v>
      </c>
      <c r="E22" s="94">
        <v>100</v>
      </c>
    </row>
    <row r="23" spans="1:5" ht="90" customHeight="1" x14ac:dyDescent="0.25">
      <c r="A23" s="92" t="s">
        <v>362</v>
      </c>
      <c r="B23" s="95" t="s">
        <v>365</v>
      </c>
      <c r="C23" s="94">
        <v>85.1</v>
      </c>
      <c r="D23" s="94">
        <v>85.1</v>
      </c>
      <c r="E23" s="94">
        <v>100</v>
      </c>
    </row>
    <row r="24" spans="1:5" ht="71.25" customHeight="1" x14ac:dyDescent="0.25">
      <c r="A24" s="92" t="s">
        <v>362</v>
      </c>
      <c r="B24" s="95" t="s">
        <v>366</v>
      </c>
      <c r="C24" s="94">
        <v>0</v>
      </c>
      <c r="D24" s="94">
        <v>0</v>
      </c>
      <c r="E24" s="94">
        <v>0</v>
      </c>
    </row>
    <row r="25" spans="1:5" ht="59.25" customHeight="1" x14ac:dyDescent="0.25">
      <c r="A25" s="92" t="s">
        <v>362</v>
      </c>
      <c r="B25" s="95" t="s">
        <v>367</v>
      </c>
      <c r="C25" s="94">
        <v>4103.3</v>
      </c>
      <c r="D25" s="92">
        <v>4103.3</v>
      </c>
      <c r="E25" s="92">
        <v>100</v>
      </c>
    </row>
    <row r="26" spans="1:5" ht="33.75" customHeight="1" x14ac:dyDescent="0.25">
      <c r="A26" s="107" t="s">
        <v>368</v>
      </c>
      <c r="B26" s="108" t="s">
        <v>369</v>
      </c>
      <c r="C26" s="109">
        <f>C27+C28</f>
        <v>4</v>
      </c>
      <c r="D26" s="109">
        <v>4</v>
      </c>
      <c r="E26" s="109">
        <v>100</v>
      </c>
    </row>
    <row r="27" spans="1:5" ht="36" customHeight="1" x14ac:dyDescent="0.25">
      <c r="A27" s="92" t="s">
        <v>334</v>
      </c>
      <c r="B27" s="95" t="s">
        <v>335</v>
      </c>
      <c r="C27" s="94">
        <v>4</v>
      </c>
      <c r="D27" s="109">
        <v>4</v>
      </c>
      <c r="E27" s="109">
        <v>100</v>
      </c>
    </row>
    <row r="28" spans="1:5" ht="29.25" customHeight="1" x14ac:dyDescent="0.25">
      <c r="A28" s="92" t="s">
        <v>370</v>
      </c>
      <c r="B28" s="95" t="s">
        <v>335</v>
      </c>
      <c r="C28" s="94">
        <v>0</v>
      </c>
      <c r="D28" s="109">
        <v>0</v>
      </c>
      <c r="E28" s="109">
        <v>0</v>
      </c>
    </row>
  </sheetData>
  <mergeCells count="2">
    <mergeCell ref="A1:E1"/>
    <mergeCell ref="A2:E3"/>
  </mergeCells>
  <pageMargins left="0.7" right="0.7" top="0.75" bottom="0.75" header="0.3" footer="0.3"/>
  <pageSetup paperSize="9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3"/>
  <sheetViews>
    <sheetView topLeftCell="A373" workbookViewId="0">
      <selection activeCell="A6" sqref="A6:H383"/>
    </sheetView>
  </sheetViews>
  <sheetFormatPr defaultRowHeight="14.45" customHeight="1" x14ac:dyDescent="0.25"/>
  <cols>
    <col min="1" max="1" width="44.140625" style="1" customWidth="1"/>
    <col min="2" max="2" width="14.42578125" style="1" customWidth="1"/>
    <col min="3" max="3" width="9.7109375" style="1" customWidth="1"/>
    <col min="4" max="4" width="4.7109375" style="1" customWidth="1"/>
    <col min="5" max="5" width="6.85546875" style="1" customWidth="1"/>
    <col min="6" max="6" width="15.28515625" style="1" customWidth="1"/>
    <col min="7" max="7" width="14.42578125" style="1" customWidth="1"/>
    <col min="8" max="8" width="16.7109375" style="1" customWidth="1"/>
    <col min="9" max="65" width="8" style="1" customWidth="1"/>
    <col min="66" max="16384" width="9.140625" style="1"/>
  </cols>
  <sheetData>
    <row r="1" spans="1:8" ht="1.5" customHeight="1" x14ac:dyDescent="0.25">
      <c r="A1" s="2"/>
      <c r="B1" s="2"/>
      <c r="C1" s="2"/>
      <c r="D1" s="2"/>
      <c r="E1" s="2"/>
      <c r="F1" s="3"/>
      <c r="G1" s="172"/>
      <c r="H1" s="173"/>
    </row>
    <row r="2" spans="1:8" ht="15.75" hidden="1" x14ac:dyDescent="0.25">
      <c r="A2" s="2"/>
      <c r="B2" s="2"/>
      <c r="C2" s="2"/>
      <c r="D2" s="2"/>
      <c r="E2" s="2"/>
      <c r="F2" s="3"/>
      <c r="G2" s="172"/>
      <c r="H2" s="173"/>
    </row>
    <row r="3" spans="1:8" ht="15.75" hidden="1" x14ac:dyDescent="0.25">
      <c r="A3" s="2"/>
      <c r="B3" s="2"/>
      <c r="C3" s="2"/>
      <c r="D3" s="2"/>
      <c r="E3" s="2"/>
      <c r="F3" s="3"/>
      <c r="G3" s="172"/>
      <c r="H3" s="173"/>
    </row>
    <row r="4" spans="1:8" ht="15.75" hidden="1" x14ac:dyDescent="0.25">
      <c r="A4" s="2"/>
      <c r="B4" s="2"/>
      <c r="C4" s="2"/>
      <c r="D4" s="2"/>
      <c r="E4" s="2"/>
      <c r="F4" s="3"/>
      <c r="G4" s="173"/>
      <c r="H4" s="173"/>
    </row>
    <row r="5" spans="1:8" ht="15.75" hidden="1" x14ac:dyDescent="0.25">
      <c r="A5" s="2"/>
      <c r="B5" s="2"/>
      <c r="C5" s="2"/>
      <c r="D5" s="2"/>
      <c r="E5" s="2"/>
      <c r="F5" s="3"/>
      <c r="G5" s="172"/>
      <c r="H5" s="173"/>
    </row>
    <row r="6" spans="1:8" ht="15.75" x14ac:dyDescent="0.25">
      <c r="A6" s="174" t="s">
        <v>257</v>
      </c>
      <c r="B6" s="175"/>
      <c r="C6" s="175"/>
      <c r="D6" s="175"/>
      <c r="E6" s="175"/>
      <c r="F6" s="175"/>
      <c r="G6" s="175"/>
      <c r="H6" s="175"/>
    </row>
    <row r="7" spans="1:8" ht="83.25" customHeight="1" x14ac:dyDescent="0.25">
      <c r="A7" s="171" t="s">
        <v>256</v>
      </c>
      <c r="B7" s="171"/>
      <c r="C7" s="171"/>
      <c r="D7" s="171"/>
      <c r="E7" s="171"/>
      <c r="F7" s="171"/>
      <c r="G7" s="171"/>
      <c r="H7" s="171"/>
    </row>
    <row r="8" spans="1:8" ht="18.75" x14ac:dyDescent="0.25">
      <c r="A8" s="4"/>
      <c r="B8" s="4"/>
      <c r="C8" s="4"/>
      <c r="D8" s="4"/>
      <c r="E8" s="4"/>
      <c r="F8" s="5"/>
      <c r="G8" s="5"/>
      <c r="H8" s="6" t="s">
        <v>0</v>
      </c>
    </row>
    <row r="9" spans="1:8" ht="0.75" customHeight="1" x14ac:dyDescent="0.25"/>
    <row r="10" spans="1:8" ht="15" hidden="1" customHeight="1" x14ac:dyDescent="0.25"/>
    <row r="11" spans="1:8" ht="15" hidden="1" customHeight="1" x14ac:dyDescent="0.25"/>
    <row r="12" spans="1:8" ht="15" customHeight="1" x14ac:dyDescent="0.25">
      <c r="A12" s="167" t="s">
        <v>1</v>
      </c>
      <c r="B12" s="167" t="s">
        <v>2</v>
      </c>
      <c r="C12" s="167" t="s">
        <v>4</v>
      </c>
      <c r="D12" s="167" t="s">
        <v>5</v>
      </c>
      <c r="E12" s="167" t="s">
        <v>3</v>
      </c>
      <c r="F12" s="167" t="s">
        <v>162</v>
      </c>
      <c r="G12" s="169" t="s">
        <v>163</v>
      </c>
      <c r="H12" s="169" t="s">
        <v>255</v>
      </c>
    </row>
    <row r="13" spans="1:8" ht="15" customHeight="1" x14ac:dyDescent="0.25">
      <c r="A13" s="167"/>
      <c r="B13" s="167"/>
      <c r="C13" s="167"/>
      <c r="D13" s="167"/>
      <c r="E13" s="167"/>
      <c r="F13" s="168"/>
      <c r="G13" s="168"/>
      <c r="H13" s="168"/>
    </row>
    <row r="14" spans="1:8" ht="15" customHeight="1" x14ac:dyDescent="0.25">
      <c r="A14" s="167"/>
      <c r="B14" s="167"/>
      <c r="C14" s="167"/>
      <c r="D14" s="167"/>
      <c r="E14" s="167"/>
      <c r="F14" s="167"/>
      <c r="G14" s="170"/>
      <c r="H14" s="170"/>
    </row>
    <row r="15" spans="1:8" ht="15" x14ac:dyDescent="0.25">
      <c r="A15"/>
      <c r="B15" s="7"/>
      <c r="C15" s="7"/>
      <c r="D15" s="7"/>
      <c r="E15" s="7"/>
      <c r="F15" s="7"/>
      <c r="G15" s="7"/>
      <c r="H15" s="7"/>
    </row>
    <row r="16" spans="1:8" ht="47.25" x14ac:dyDescent="0.25">
      <c r="A16" s="14" t="s">
        <v>7</v>
      </c>
      <c r="B16" s="14" t="s">
        <v>8</v>
      </c>
      <c r="C16" s="8"/>
      <c r="D16" s="8"/>
      <c r="E16" s="8"/>
      <c r="F16" s="15">
        <v>8586.2999999999993</v>
      </c>
      <c r="G16" s="15">
        <v>8576.1</v>
      </c>
      <c r="H16" s="15">
        <v>99.9</v>
      </c>
    </row>
    <row r="17" spans="1:8" ht="44.25" customHeight="1" x14ac:dyDescent="0.25">
      <c r="A17" s="8" t="s">
        <v>9</v>
      </c>
      <c r="B17" s="8" t="s">
        <v>10</v>
      </c>
      <c r="C17" s="8"/>
      <c r="D17" s="8"/>
      <c r="E17" s="8"/>
      <c r="F17" s="9">
        <v>1198.8</v>
      </c>
      <c r="G17" s="9">
        <v>1188.5</v>
      </c>
      <c r="H17" s="9">
        <v>99.2</v>
      </c>
    </row>
    <row r="18" spans="1:8" ht="15.75" x14ac:dyDescent="0.25">
      <c r="A18" s="10" t="s">
        <v>164</v>
      </c>
      <c r="B18" s="10" t="s">
        <v>10</v>
      </c>
      <c r="C18" s="10" t="s">
        <v>13</v>
      </c>
      <c r="D18" s="10" t="s">
        <v>165</v>
      </c>
      <c r="E18" s="10"/>
      <c r="F18" s="11">
        <v>1198.8</v>
      </c>
      <c r="G18" s="11">
        <v>1188.5</v>
      </c>
      <c r="H18" s="11">
        <v>99.2</v>
      </c>
    </row>
    <row r="19" spans="1:8" ht="17.25" customHeight="1" x14ac:dyDescent="0.25">
      <c r="A19" s="8" t="s">
        <v>166</v>
      </c>
      <c r="B19" s="8" t="s">
        <v>10</v>
      </c>
      <c r="C19" s="8" t="s">
        <v>13</v>
      </c>
      <c r="D19" s="8" t="s">
        <v>14</v>
      </c>
      <c r="E19" s="8"/>
      <c r="F19" s="9">
        <v>1198.8</v>
      </c>
      <c r="G19" s="9">
        <v>1188.5</v>
      </c>
      <c r="H19" s="9">
        <v>99.2</v>
      </c>
    </row>
    <row r="20" spans="1:8" ht="126" x14ac:dyDescent="0.25">
      <c r="A20" s="8" t="s">
        <v>11</v>
      </c>
      <c r="B20" s="8" t="s">
        <v>10</v>
      </c>
      <c r="C20" s="8" t="s">
        <v>13</v>
      </c>
      <c r="D20" s="8" t="s">
        <v>14</v>
      </c>
      <c r="E20" s="8" t="s">
        <v>167</v>
      </c>
      <c r="F20" s="9">
        <v>204.1</v>
      </c>
      <c r="G20" s="9">
        <v>204.1</v>
      </c>
      <c r="H20" s="9">
        <v>100</v>
      </c>
    </row>
    <row r="21" spans="1:8" ht="31.5" x14ac:dyDescent="0.25">
      <c r="A21" s="8" t="s">
        <v>168</v>
      </c>
      <c r="B21" s="8" t="s">
        <v>10</v>
      </c>
      <c r="C21" s="8" t="s">
        <v>13</v>
      </c>
      <c r="D21" s="8" t="s">
        <v>14</v>
      </c>
      <c r="E21" s="8" t="s">
        <v>169</v>
      </c>
      <c r="F21" s="9">
        <v>204.1</v>
      </c>
      <c r="G21" s="9">
        <v>204.1</v>
      </c>
      <c r="H21" s="9">
        <v>100</v>
      </c>
    </row>
    <row r="22" spans="1:8" ht="15.75" x14ac:dyDescent="0.25">
      <c r="A22" s="8" t="s">
        <v>12</v>
      </c>
      <c r="B22" s="8" t="s">
        <v>10</v>
      </c>
      <c r="C22" s="8" t="s">
        <v>13</v>
      </c>
      <c r="D22" s="8" t="s">
        <v>14</v>
      </c>
      <c r="E22" s="8" t="s">
        <v>170</v>
      </c>
      <c r="F22" s="9">
        <v>120.8</v>
      </c>
      <c r="G22" s="9">
        <v>120.8</v>
      </c>
      <c r="H22" s="9">
        <v>100</v>
      </c>
    </row>
    <row r="23" spans="1:8" ht="63" x14ac:dyDescent="0.25">
      <c r="A23" s="8" t="s">
        <v>15</v>
      </c>
      <c r="B23" s="8" t="s">
        <v>10</v>
      </c>
      <c r="C23" s="8" t="s">
        <v>13</v>
      </c>
      <c r="D23" s="8" t="s">
        <v>14</v>
      </c>
      <c r="E23" s="8" t="s">
        <v>172</v>
      </c>
      <c r="F23" s="9">
        <v>83.3</v>
      </c>
      <c r="G23" s="9">
        <v>83.3</v>
      </c>
      <c r="H23" s="9">
        <v>100</v>
      </c>
    </row>
    <row r="24" spans="1:8" ht="78.75" x14ac:dyDescent="0.25">
      <c r="A24" s="8" t="s">
        <v>16</v>
      </c>
      <c r="B24" s="8" t="s">
        <v>10</v>
      </c>
      <c r="C24" s="8" t="s">
        <v>13</v>
      </c>
      <c r="D24" s="8" t="s">
        <v>14</v>
      </c>
      <c r="E24" s="8" t="s">
        <v>173</v>
      </c>
      <c r="F24" s="9">
        <v>944.3</v>
      </c>
      <c r="G24" s="9">
        <v>934</v>
      </c>
      <c r="H24" s="9">
        <v>98.9</v>
      </c>
    </row>
    <row r="25" spans="1:8" ht="47.25" x14ac:dyDescent="0.25">
      <c r="A25" s="8" t="s">
        <v>174</v>
      </c>
      <c r="B25" s="8" t="s">
        <v>10</v>
      </c>
      <c r="C25" s="8" t="s">
        <v>13</v>
      </c>
      <c r="D25" s="8" t="s">
        <v>14</v>
      </c>
      <c r="E25" s="8" t="s">
        <v>175</v>
      </c>
      <c r="F25" s="9">
        <v>944.3</v>
      </c>
      <c r="G25" s="9">
        <v>934</v>
      </c>
      <c r="H25" s="9">
        <v>98.9</v>
      </c>
    </row>
    <row r="26" spans="1:8" ht="47.25" x14ac:dyDescent="0.25">
      <c r="A26" s="8" t="s">
        <v>17</v>
      </c>
      <c r="B26" s="8" t="s">
        <v>10</v>
      </c>
      <c r="C26" s="8" t="s">
        <v>13</v>
      </c>
      <c r="D26" s="8" t="s">
        <v>14</v>
      </c>
      <c r="E26" s="8" t="s">
        <v>176</v>
      </c>
      <c r="F26" s="9">
        <v>15.2</v>
      </c>
      <c r="G26" s="9">
        <v>15.2</v>
      </c>
      <c r="H26" s="9">
        <v>100</v>
      </c>
    </row>
    <row r="27" spans="1:8" ht="15.75" x14ac:dyDescent="0.25">
      <c r="A27" s="8" t="s">
        <v>18</v>
      </c>
      <c r="B27" s="8" t="s">
        <v>10</v>
      </c>
      <c r="C27" s="8" t="s">
        <v>13</v>
      </c>
      <c r="D27" s="8" t="s">
        <v>14</v>
      </c>
      <c r="E27" s="8" t="s">
        <v>177</v>
      </c>
      <c r="F27" s="9">
        <v>269.60000000000002</v>
      </c>
      <c r="G27" s="9">
        <v>264</v>
      </c>
      <c r="H27" s="9">
        <v>98</v>
      </c>
    </row>
    <row r="28" spans="1:8" ht="15.75" x14ac:dyDescent="0.25">
      <c r="A28" s="8" t="s">
        <v>19</v>
      </c>
      <c r="B28" s="8" t="s">
        <v>10</v>
      </c>
      <c r="C28" s="8" t="s">
        <v>13</v>
      </c>
      <c r="D28" s="8" t="s">
        <v>14</v>
      </c>
      <c r="E28" s="8" t="s">
        <v>178</v>
      </c>
      <c r="F28" s="9">
        <v>659.5</v>
      </c>
      <c r="G28" s="9">
        <v>654.79999999999995</v>
      </c>
      <c r="H28" s="9">
        <v>99.3</v>
      </c>
    </row>
    <row r="29" spans="1:8" ht="47.25" x14ac:dyDescent="0.25">
      <c r="A29" s="8" t="s">
        <v>20</v>
      </c>
      <c r="B29" s="8" t="s">
        <v>10</v>
      </c>
      <c r="C29" s="8" t="s">
        <v>13</v>
      </c>
      <c r="D29" s="8" t="s">
        <v>14</v>
      </c>
      <c r="E29" s="8" t="s">
        <v>179</v>
      </c>
      <c r="F29" s="9">
        <v>50.4</v>
      </c>
      <c r="G29" s="9">
        <v>50.4</v>
      </c>
      <c r="H29" s="9">
        <v>100</v>
      </c>
    </row>
    <row r="30" spans="1:8" ht="15.75" x14ac:dyDescent="0.25">
      <c r="A30" s="8" t="s">
        <v>180</v>
      </c>
      <c r="B30" s="8" t="s">
        <v>10</v>
      </c>
      <c r="C30" s="8" t="s">
        <v>13</v>
      </c>
      <c r="D30" s="8" t="s">
        <v>14</v>
      </c>
      <c r="E30" s="8" t="s">
        <v>181</v>
      </c>
      <c r="F30" s="9">
        <v>50.4</v>
      </c>
      <c r="G30" s="9">
        <v>50.4</v>
      </c>
      <c r="H30" s="9">
        <v>100</v>
      </c>
    </row>
    <row r="31" spans="1:8" ht="31.5" x14ac:dyDescent="0.25">
      <c r="A31" s="8" t="s">
        <v>21</v>
      </c>
      <c r="B31" s="8" t="s">
        <v>10</v>
      </c>
      <c r="C31" s="8" t="s">
        <v>13</v>
      </c>
      <c r="D31" s="8" t="s">
        <v>14</v>
      </c>
      <c r="E31" s="8" t="s">
        <v>182</v>
      </c>
      <c r="F31" s="9">
        <v>50.4</v>
      </c>
      <c r="G31" s="9">
        <v>50.4</v>
      </c>
      <c r="H31" s="9">
        <v>100</v>
      </c>
    </row>
    <row r="32" spans="1:8" ht="126" x14ac:dyDescent="0.25">
      <c r="A32" s="8" t="s">
        <v>183</v>
      </c>
      <c r="B32" s="8" t="s">
        <v>184</v>
      </c>
      <c r="C32" s="8"/>
      <c r="D32" s="8"/>
      <c r="E32" s="8"/>
      <c r="F32" s="9">
        <v>192</v>
      </c>
      <c r="G32" s="9">
        <v>192</v>
      </c>
      <c r="H32" s="9">
        <v>100</v>
      </c>
    </row>
    <row r="33" spans="1:8" ht="22.5" customHeight="1" x14ac:dyDescent="0.25">
      <c r="A33" s="10" t="s">
        <v>164</v>
      </c>
      <c r="B33" s="10" t="s">
        <v>184</v>
      </c>
      <c r="C33" s="10" t="s">
        <v>13</v>
      </c>
      <c r="D33" s="10" t="s">
        <v>165</v>
      </c>
      <c r="E33" s="10"/>
      <c r="F33" s="11">
        <v>192</v>
      </c>
      <c r="G33" s="11">
        <v>192</v>
      </c>
      <c r="H33" s="11">
        <v>100</v>
      </c>
    </row>
    <row r="34" spans="1:8" ht="15" customHeight="1" x14ac:dyDescent="0.25">
      <c r="A34" s="8" t="s">
        <v>166</v>
      </c>
      <c r="B34" s="8" t="s">
        <v>184</v>
      </c>
      <c r="C34" s="8" t="s">
        <v>13</v>
      </c>
      <c r="D34" s="8" t="s">
        <v>14</v>
      </c>
      <c r="E34" s="8"/>
      <c r="F34" s="9">
        <v>192</v>
      </c>
      <c r="G34" s="9">
        <v>192</v>
      </c>
      <c r="H34" s="9">
        <v>100</v>
      </c>
    </row>
    <row r="35" spans="1:8" ht="220.5" x14ac:dyDescent="0.25">
      <c r="A35" s="8" t="s">
        <v>185</v>
      </c>
      <c r="B35" s="8" t="s">
        <v>184</v>
      </c>
      <c r="C35" s="8" t="s">
        <v>13</v>
      </c>
      <c r="D35" s="8" t="s">
        <v>14</v>
      </c>
      <c r="E35" s="8" t="s">
        <v>167</v>
      </c>
      <c r="F35" s="9">
        <v>192</v>
      </c>
      <c r="G35" s="9">
        <v>192</v>
      </c>
      <c r="H35" s="9">
        <v>100</v>
      </c>
    </row>
    <row r="36" spans="1:8" ht="31.5" x14ac:dyDescent="0.25">
      <c r="A36" s="8" t="s">
        <v>168</v>
      </c>
      <c r="B36" s="8" t="s">
        <v>184</v>
      </c>
      <c r="C36" s="8" t="s">
        <v>13</v>
      </c>
      <c r="D36" s="8" t="s">
        <v>14</v>
      </c>
      <c r="E36" s="8" t="s">
        <v>169</v>
      </c>
      <c r="F36" s="9">
        <v>192</v>
      </c>
      <c r="G36" s="9">
        <v>192</v>
      </c>
      <c r="H36" s="9">
        <v>100</v>
      </c>
    </row>
    <row r="37" spans="1:8" ht="15.75" x14ac:dyDescent="0.25">
      <c r="A37" s="8" t="s">
        <v>12</v>
      </c>
      <c r="B37" s="8" t="s">
        <v>184</v>
      </c>
      <c r="C37" s="8" t="s">
        <v>13</v>
      </c>
      <c r="D37" s="8" t="s">
        <v>14</v>
      </c>
      <c r="E37" s="8" t="s">
        <v>170</v>
      </c>
      <c r="F37" s="9">
        <v>145.6</v>
      </c>
      <c r="G37" s="9">
        <v>145.6</v>
      </c>
      <c r="H37" s="9">
        <v>100</v>
      </c>
    </row>
    <row r="38" spans="1:8" ht="63" x14ac:dyDescent="0.25">
      <c r="A38" s="8" t="s">
        <v>15</v>
      </c>
      <c r="B38" s="8" t="s">
        <v>184</v>
      </c>
      <c r="C38" s="8" t="s">
        <v>13</v>
      </c>
      <c r="D38" s="8" t="s">
        <v>14</v>
      </c>
      <c r="E38" s="8" t="s">
        <v>172</v>
      </c>
      <c r="F38" s="9">
        <v>46.4</v>
      </c>
      <c r="G38" s="9">
        <v>46.4</v>
      </c>
      <c r="H38" s="9">
        <v>100</v>
      </c>
    </row>
    <row r="39" spans="1:8" ht="47.25" x14ac:dyDescent="0.25">
      <c r="A39" s="8" t="s">
        <v>186</v>
      </c>
      <c r="B39" s="8" t="s">
        <v>187</v>
      </c>
      <c r="C39" s="8"/>
      <c r="D39" s="8"/>
      <c r="E39" s="8"/>
      <c r="F39" s="9">
        <v>1374.2</v>
      </c>
      <c r="G39" s="9">
        <v>1374.2</v>
      </c>
      <c r="H39" s="9">
        <v>100</v>
      </c>
    </row>
    <row r="40" spans="1:8" ht="20.25" customHeight="1" x14ac:dyDescent="0.25">
      <c r="A40" s="10" t="s">
        <v>164</v>
      </c>
      <c r="B40" s="10" t="s">
        <v>187</v>
      </c>
      <c r="C40" s="10" t="s">
        <v>13</v>
      </c>
      <c r="D40" s="10" t="s">
        <v>165</v>
      </c>
      <c r="E40" s="10"/>
      <c r="F40" s="11">
        <v>1374.2</v>
      </c>
      <c r="G40" s="11">
        <v>1374.2</v>
      </c>
      <c r="H40" s="11">
        <v>100</v>
      </c>
    </row>
    <row r="41" spans="1:8" ht="15" customHeight="1" x14ac:dyDescent="0.25">
      <c r="A41" s="8" t="s">
        <v>166</v>
      </c>
      <c r="B41" s="8" t="s">
        <v>187</v>
      </c>
      <c r="C41" s="8" t="s">
        <v>13</v>
      </c>
      <c r="D41" s="8" t="s">
        <v>14</v>
      </c>
      <c r="E41" s="8"/>
      <c r="F41" s="9">
        <v>1374.2</v>
      </c>
      <c r="G41" s="9">
        <v>1374.2</v>
      </c>
      <c r="H41" s="9">
        <v>100</v>
      </c>
    </row>
    <row r="42" spans="1:8" ht="141.75" x14ac:dyDescent="0.25">
      <c r="A42" s="8" t="s">
        <v>188</v>
      </c>
      <c r="B42" s="8" t="s">
        <v>187</v>
      </c>
      <c r="C42" s="8" t="s">
        <v>13</v>
      </c>
      <c r="D42" s="8" t="s">
        <v>14</v>
      </c>
      <c r="E42" s="8" t="s">
        <v>167</v>
      </c>
      <c r="F42" s="9">
        <v>1059.0999999999999</v>
      </c>
      <c r="G42" s="9">
        <v>1059.0999999999999</v>
      </c>
      <c r="H42" s="9">
        <v>100</v>
      </c>
    </row>
    <row r="43" spans="1:8" ht="31.5" x14ac:dyDescent="0.25">
      <c r="A43" s="8" t="s">
        <v>168</v>
      </c>
      <c r="B43" s="8" t="s">
        <v>187</v>
      </c>
      <c r="C43" s="8" t="s">
        <v>13</v>
      </c>
      <c r="D43" s="8" t="s">
        <v>14</v>
      </c>
      <c r="E43" s="8" t="s">
        <v>169</v>
      </c>
      <c r="F43" s="9">
        <v>1059.0999999999999</v>
      </c>
      <c r="G43" s="9">
        <v>1059.0999999999999</v>
      </c>
      <c r="H43" s="9">
        <v>100</v>
      </c>
    </row>
    <row r="44" spans="1:8" ht="15.75" x14ac:dyDescent="0.25">
      <c r="A44" s="8" t="s">
        <v>12</v>
      </c>
      <c r="B44" s="8" t="s">
        <v>187</v>
      </c>
      <c r="C44" s="8" t="s">
        <v>13</v>
      </c>
      <c r="D44" s="8" t="s">
        <v>14</v>
      </c>
      <c r="E44" s="8" t="s">
        <v>170</v>
      </c>
      <c r="F44" s="9">
        <v>904.7</v>
      </c>
      <c r="G44" s="9">
        <v>904.7</v>
      </c>
      <c r="H44" s="9">
        <v>100</v>
      </c>
    </row>
    <row r="45" spans="1:8" ht="63" x14ac:dyDescent="0.25">
      <c r="A45" s="8" t="s">
        <v>15</v>
      </c>
      <c r="B45" s="8" t="s">
        <v>187</v>
      </c>
      <c r="C45" s="8" t="s">
        <v>13</v>
      </c>
      <c r="D45" s="8" t="s">
        <v>14</v>
      </c>
      <c r="E45" s="8" t="s">
        <v>172</v>
      </c>
      <c r="F45" s="9">
        <v>154.4</v>
      </c>
      <c r="G45" s="9">
        <v>154.4</v>
      </c>
      <c r="H45" s="9">
        <v>100</v>
      </c>
    </row>
    <row r="46" spans="1:8" ht="78.75" x14ac:dyDescent="0.25">
      <c r="A46" s="8" t="s">
        <v>189</v>
      </c>
      <c r="B46" s="8" t="s">
        <v>187</v>
      </c>
      <c r="C46" s="8" t="s">
        <v>13</v>
      </c>
      <c r="D46" s="8" t="s">
        <v>14</v>
      </c>
      <c r="E46" s="8" t="s">
        <v>173</v>
      </c>
      <c r="F46" s="9">
        <v>315.10000000000002</v>
      </c>
      <c r="G46" s="9">
        <v>315.10000000000002</v>
      </c>
      <c r="H46" s="9">
        <v>100</v>
      </c>
    </row>
    <row r="47" spans="1:8" ht="47.25" x14ac:dyDescent="0.25">
      <c r="A47" s="8" t="s">
        <v>174</v>
      </c>
      <c r="B47" s="8" t="s">
        <v>187</v>
      </c>
      <c r="C47" s="8" t="s">
        <v>13</v>
      </c>
      <c r="D47" s="8" t="s">
        <v>14</v>
      </c>
      <c r="E47" s="8" t="s">
        <v>175</v>
      </c>
      <c r="F47" s="9">
        <v>315.10000000000002</v>
      </c>
      <c r="G47" s="9">
        <v>315.10000000000002</v>
      </c>
      <c r="H47" s="9">
        <v>100</v>
      </c>
    </row>
    <row r="48" spans="1:8" ht="15.75" x14ac:dyDescent="0.25">
      <c r="A48" s="8" t="s">
        <v>18</v>
      </c>
      <c r="B48" s="8" t="s">
        <v>187</v>
      </c>
      <c r="C48" s="8" t="s">
        <v>13</v>
      </c>
      <c r="D48" s="8" t="s">
        <v>14</v>
      </c>
      <c r="E48" s="8" t="s">
        <v>177</v>
      </c>
      <c r="F48" s="9">
        <v>315.10000000000002</v>
      </c>
      <c r="G48" s="9">
        <v>315.10000000000002</v>
      </c>
      <c r="H48" s="9">
        <v>100</v>
      </c>
    </row>
    <row r="49" spans="1:8" ht="141.75" x14ac:dyDescent="0.25">
      <c r="A49" s="8" t="s">
        <v>23</v>
      </c>
      <c r="B49" s="8" t="s">
        <v>24</v>
      </c>
      <c r="C49" s="8"/>
      <c r="D49" s="8"/>
      <c r="E49" s="8"/>
      <c r="F49" s="9">
        <v>2550.4</v>
      </c>
      <c r="G49" s="9">
        <v>2550.4</v>
      </c>
      <c r="H49" s="9">
        <v>100</v>
      </c>
    </row>
    <row r="50" spans="1:8" ht="19.5" customHeight="1" x14ac:dyDescent="0.25">
      <c r="A50" s="10" t="s">
        <v>164</v>
      </c>
      <c r="B50" s="10" t="s">
        <v>24</v>
      </c>
      <c r="C50" s="10" t="s">
        <v>13</v>
      </c>
      <c r="D50" s="10" t="s">
        <v>165</v>
      </c>
      <c r="E50" s="10"/>
      <c r="F50" s="11">
        <v>2550.4</v>
      </c>
      <c r="G50" s="11">
        <v>2550.4</v>
      </c>
      <c r="H50" s="11">
        <v>100</v>
      </c>
    </row>
    <row r="51" spans="1:8" ht="17.25" customHeight="1" x14ac:dyDescent="0.25">
      <c r="A51" s="8" t="s">
        <v>166</v>
      </c>
      <c r="B51" s="8" t="s">
        <v>24</v>
      </c>
      <c r="C51" s="8" t="s">
        <v>13</v>
      </c>
      <c r="D51" s="8" t="s">
        <v>14</v>
      </c>
      <c r="E51" s="8"/>
      <c r="F51" s="9">
        <v>2550.4</v>
      </c>
      <c r="G51" s="9">
        <v>2550.4</v>
      </c>
      <c r="H51" s="9">
        <v>100</v>
      </c>
    </row>
    <row r="52" spans="1:8" ht="220.5" x14ac:dyDescent="0.25">
      <c r="A52" s="8" t="s">
        <v>25</v>
      </c>
      <c r="B52" s="8" t="s">
        <v>24</v>
      </c>
      <c r="C52" s="8" t="s">
        <v>13</v>
      </c>
      <c r="D52" s="8" t="s">
        <v>14</v>
      </c>
      <c r="E52" s="8" t="s">
        <v>167</v>
      </c>
      <c r="F52" s="9">
        <v>2550.4</v>
      </c>
      <c r="G52" s="9">
        <v>2550.4</v>
      </c>
      <c r="H52" s="9">
        <v>100</v>
      </c>
    </row>
    <row r="53" spans="1:8" ht="31.5" x14ac:dyDescent="0.25">
      <c r="A53" s="8" t="s">
        <v>168</v>
      </c>
      <c r="B53" s="8" t="s">
        <v>24</v>
      </c>
      <c r="C53" s="8" t="s">
        <v>13</v>
      </c>
      <c r="D53" s="8" t="s">
        <v>14</v>
      </c>
      <c r="E53" s="8" t="s">
        <v>169</v>
      </c>
      <c r="F53" s="9">
        <v>2550.4</v>
      </c>
      <c r="G53" s="9">
        <v>2550.4</v>
      </c>
      <c r="H53" s="9">
        <v>100</v>
      </c>
    </row>
    <row r="54" spans="1:8" ht="15.75" x14ac:dyDescent="0.25">
      <c r="A54" s="8" t="s">
        <v>12</v>
      </c>
      <c r="B54" s="8" t="s">
        <v>24</v>
      </c>
      <c r="C54" s="8" t="s">
        <v>13</v>
      </c>
      <c r="D54" s="8" t="s">
        <v>14</v>
      </c>
      <c r="E54" s="8" t="s">
        <v>170</v>
      </c>
      <c r="F54" s="9">
        <v>1933.5</v>
      </c>
      <c r="G54" s="9">
        <v>1933.5</v>
      </c>
      <c r="H54" s="9">
        <v>100</v>
      </c>
    </row>
    <row r="55" spans="1:8" ht="63" x14ac:dyDescent="0.25">
      <c r="A55" s="8" t="s">
        <v>15</v>
      </c>
      <c r="B55" s="8" t="s">
        <v>24</v>
      </c>
      <c r="C55" s="8" t="s">
        <v>13</v>
      </c>
      <c r="D55" s="8" t="s">
        <v>14</v>
      </c>
      <c r="E55" s="8" t="s">
        <v>172</v>
      </c>
      <c r="F55" s="9">
        <v>616.9</v>
      </c>
      <c r="G55" s="9">
        <v>616.9</v>
      </c>
      <c r="H55" s="9">
        <v>100</v>
      </c>
    </row>
    <row r="56" spans="1:8" ht="63" x14ac:dyDescent="0.25">
      <c r="A56" s="8" t="s">
        <v>26</v>
      </c>
      <c r="B56" s="8" t="s">
        <v>27</v>
      </c>
      <c r="C56" s="8"/>
      <c r="D56" s="8"/>
      <c r="E56" s="8"/>
      <c r="F56" s="9">
        <v>315.8</v>
      </c>
      <c r="G56" s="9">
        <v>315.8</v>
      </c>
      <c r="H56" s="9">
        <v>100</v>
      </c>
    </row>
    <row r="57" spans="1:8" ht="15.75" x14ac:dyDescent="0.25">
      <c r="A57" s="10" t="s">
        <v>164</v>
      </c>
      <c r="B57" s="10" t="s">
        <v>27</v>
      </c>
      <c r="C57" s="10" t="s">
        <v>13</v>
      </c>
      <c r="D57" s="10" t="s">
        <v>165</v>
      </c>
      <c r="E57" s="10"/>
      <c r="F57" s="11">
        <v>315.8</v>
      </c>
      <c r="G57" s="11">
        <v>315.8</v>
      </c>
      <c r="H57" s="11">
        <v>100</v>
      </c>
    </row>
    <row r="58" spans="1:8" ht="15.75" x14ac:dyDescent="0.25">
      <c r="A58" s="8" t="s">
        <v>166</v>
      </c>
      <c r="B58" s="8" t="s">
        <v>27</v>
      </c>
      <c r="C58" s="8" t="s">
        <v>13</v>
      </c>
      <c r="D58" s="8" t="s">
        <v>14</v>
      </c>
      <c r="E58" s="8"/>
      <c r="F58" s="9">
        <v>315.8</v>
      </c>
      <c r="G58" s="9">
        <v>315.8</v>
      </c>
      <c r="H58" s="9">
        <v>100</v>
      </c>
    </row>
    <row r="59" spans="1:8" ht="94.5" x14ac:dyDescent="0.25">
      <c r="A59" s="8" t="s">
        <v>28</v>
      </c>
      <c r="B59" s="8" t="s">
        <v>27</v>
      </c>
      <c r="C59" s="8" t="s">
        <v>13</v>
      </c>
      <c r="D59" s="8" t="s">
        <v>14</v>
      </c>
      <c r="E59" s="8" t="s">
        <v>173</v>
      </c>
      <c r="F59" s="9">
        <v>315.8</v>
      </c>
      <c r="G59" s="9">
        <v>315.8</v>
      </c>
      <c r="H59" s="9">
        <v>100</v>
      </c>
    </row>
    <row r="60" spans="1:8" ht="47.25" x14ac:dyDescent="0.25">
      <c r="A60" s="8" t="s">
        <v>174</v>
      </c>
      <c r="B60" s="8" t="s">
        <v>27</v>
      </c>
      <c r="C60" s="8" t="s">
        <v>13</v>
      </c>
      <c r="D60" s="8" t="s">
        <v>14</v>
      </c>
      <c r="E60" s="8" t="s">
        <v>175</v>
      </c>
      <c r="F60" s="9">
        <v>315.8</v>
      </c>
      <c r="G60" s="9">
        <v>315.8</v>
      </c>
      <c r="H60" s="9">
        <v>100</v>
      </c>
    </row>
    <row r="61" spans="1:8" ht="47.25" x14ac:dyDescent="0.25">
      <c r="A61" s="8" t="s">
        <v>17</v>
      </c>
      <c r="B61" s="8" t="s">
        <v>27</v>
      </c>
      <c r="C61" s="8" t="s">
        <v>13</v>
      </c>
      <c r="D61" s="8" t="s">
        <v>14</v>
      </c>
      <c r="E61" s="8" t="s">
        <v>176</v>
      </c>
      <c r="F61" s="9">
        <v>214</v>
      </c>
      <c r="G61" s="9">
        <v>214</v>
      </c>
      <c r="H61" s="9">
        <v>100</v>
      </c>
    </row>
    <row r="62" spans="1:8" ht="15.75" x14ac:dyDescent="0.25">
      <c r="A62" s="8" t="s">
        <v>18</v>
      </c>
      <c r="B62" s="8" t="s">
        <v>27</v>
      </c>
      <c r="C62" s="8" t="s">
        <v>13</v>
      </c>
      <c r="D62" s="8" t="s">
        <v>14</v>
      </c>
      <c r="E62" s="8" t="s">
        <v>177</v>
      </c>
      <c r="F62" s="9">
        <v>101.8</v>
      </c>
      <c r="G62" s="9">
        <v>101.8</v>
      </c>
      <c r="H62" s="9">
        <v>100</v>
      </c>
    </row>
    <row r="63" spans="1:8" ht="31.5" x14ac:dyDescent="0.25">
      <c r="A63" s="8" t="s">
        <v>9</v>
      </c>
      <c r="B63" s="8" t="s">
        <v>29</v>
      </c>
      <c r="C63" s="8"/>
      <c r="D63" s="8"/>
      <c r="E63" s="8"/>
      <c r="F63" s="9">
        <v>260.5</v>
      </c>
      <c r="G63" s="9">
        <v>260.5</v>
      </c>
      <c r="H63" s="9">
        <v>100</v>
      </c>
    </row>
    <row r="64" spans="1:8" ht="14.25" customHeight="1" x14ac:dyDescent="0.25">
      <c r="A64" s="10" t="s">
        <v>164</v>
      </c>
      <c r="B64" s="10" t="s">
        <v>29</v>
      </c>
      <c r="C64" s="10" t="s">
        <v>13</v>
      </c>
      <c r="D64" s="10" t="s">
        <v>165</v>
      </c>
      <c r="E64" s="10"/>
      <c r="F64" s="11">
        <v>260.5</v>
      </c>
      <c r="G64" s="11">
        <v>260.5</v>
      </c>
      <c r="H64" s="11">
        <v>100</v>
      </c>
    </row>
    <row r="65" spans="1:8" ht="15.75" customHeight="1" x14ac:dyDescent="0.25">
      <c r="A65" s="8" t="s">
        <v>166</v>
      </c>
      <c r="B65" s="8" t="s">
        <v>29</v>
      </c>
      <c r="C65" s="8" t="s">
        <v>13</v>
      </c>
      <c r="D65" s="8" t="s">
        <v>14</v>
      </c>
      <c r="E65" s="8"/>
      <c r="F65" s="9">
        <v>260.5</v>
      </c>
      <c r="G65" s="9">
        <v>260.5</v>
      </c>
      <c r="H65" s="9">
        <v>100</v>
      </c>
    </row>
    <row r="66" spans="1:8" ht="126" x14ac:dyDescent="0.25">
      <c r="A66" s="8" t="s">
        <v>11</v>
      </c>
      <c r="B66" s="8" t="s">
        <v>29</v>
      </c>
      <c r="C66" s="8" t="s">
        <v>13</v>
      </c>
      <c r="D66" s="8" t="s">
        <v>14</v>
      </c>
      <c r="E66" s="8" t="s">
        <v>167</v>
      </c>
      <c r="F66" s="9">
        <v>226.1</v>
      </c>
      <c r="G66" s="9">
        <v>226.1</v>
      </c>
      <c r="H66" s="9">
        <v>100</v>
      </c>
    </row>
    <row r="67" spans="1:8" ht="31.5" x14ac:dyDescent="0.25">
      <c r="A67" s="8" t="s">
        <v>168</v>
      </c>
      <c r="B67" s="8" t="s">
        <v>29</v>
      </c>
      <c r="C67" s="8" t="s">
        <v>13</v>
      </c>
      <c r="D67" s="8" t="s">
        <v>14</v>
      </c>
      <c r="E67" s="8" t="s">
        <v>169</v>
      </c>
      <c r="F67" s="9">
        <v>226.1</v>
      </c>
      <c r="G67" s="9">
        <v>226.1</v>
      </c>
      <c r="H67" s="9">
        <v>226.1</v>
      </c>
    </row>
    <row r="68" spans="1:8" ht="15.75" x14ac:dyDescent="0.25">
      <c r="A68" s="8" t="s">
        <v>12</v>
      </c>
      <c r="B68" s="8" t="s">
        <v>29</v>
      </c>
      <c r="C68" s="8" t="s">
        <v>13</v>
      </c>
      <c r="D68" s="8" t="s">
        <v>14</v>
      </c>
      <c r="E68" s="8" t="s">
        <v>170</v>
      </c>
      <c r="F68" s="9">
        <v>128.1</v>
      </c>
      <c r="G68" s="9">
        <v>128.1</v>
      </c>
      <c r="H68" s="9">
        <v>100</v>
      </c>
    </row>
    <row r="69" spans="1:8" ht="63" x14ac:dyDescent="0.25">
      <c r="A69" s="8" t="s">
        <v>15</v>
      </c>
      <c r="B69" s="8" t="s">
        <v>29</v>
      </c>
      <c r="C69" s="8" t="s">
        <v>13</v>
      </c>
      <c r="D69" s="8" t="s">
        <v>14</v>
      </c>
      <c r="E69" s="8" t="s">
        <v>172</v>
      </c>
      <c r="F69" s="9">
        <v>98</v>
      </c>
      <c r="G69" s="9">
        <v>98</v>
      </c>
      <c r="H69" s="9">
        <v>100</v>
      </c>
    </row>
    <row r="70" spans="1:8" ht="78.75" x14ac:dyDescent="0.25">
      <c r="A70" s="8" t="s">
        <v>16</v>
      </c>
      <c r="B70" s="8" t="s">
        <v>29</v>
      </c>
      <c r="C70" s="8" t="s">
        <v>13</v>
      </c>
      <c r="D70" s="8" t="s">
        <v>14</v>
      </c>
      <c r="E70" s="8" t="s">
        <v>173</v>
      </c>
      <c r="F70" s="9">
        <v>34.4</v>
      </c>
      <c r="G70" s="9">
        <v>34.4</v>
      </c>
      <c r="H70" s="9">
        <v>100</v>
      </c>
    </row>
    <row r="71" spans="1:8" ht="47.25" x14ac:dyDescent="0.25">
      <c r="A71" s="8" t="s">
        <v>174</v>
      </c>
      <c r="B71" s="8" t="s">
        <v>29</v>
      </c>
      <c r="C71" s="8" t="s">
        <v>13</v>
      </c>
      <c r="D71" s="8" t="s">
        <v>14</v>
      </c>
      <c r="E71" s="8" t="s">
        <v>175</v>
      </c>
      <c r="F71" s="9">
        <v>34.4</v>
      </c>
      <c r="G71" s="9">
        <v>34.4</v>
      </c>
      <c r="H71" s="9">
        <v>100</v>
      </c>
    </row>
    <row r="72" spans="1:8" ht="47.25" x14ac:dyDescent="0.25">
      <c r="A72" s="8" t="s">
        <v>17</v>
      </c>
      <c r="B72" s="8" t="s">
        <v>29</v>
      </c>
      <c r="C72" s="8" t="s">
        <v>13</v>
      </c>
      <c r="D72" s="8" t="s">
        <v>14</v>
      </c>
      <c r="E72" s="8" t="s">
        <v>176</v>
      </c>
      <c r="F72" s="9">
        <v>14.4</v>
      </c>
      <c r="G72" s="9">
        <v>14.4</v>
      </c>
      <c r="H72" s="9">
        <v>100</v>
      </c>
    </row>
    <row r="73" spans="1:8" ht="15.75" x14ac:dyDescent="0.25">
      <c r="A73" s="8" t="s">
        <v>18</v>
      </c>
      <c r="B73" s="8" t="s">
        <v>29</v>
      </c>
      <c r="C73" s="8" t="s">
        <v>13</v>
      </c>
      <c r="D73" s="8" t="s">
        <v>14</v>
      </c>
      <c r="E73" s="8" t="s">
        <v>177</v>
      </c>
      <c r="F73" s="9">
        <v>20</v>
      </c>
      <c r="G73" s="9">
        <v>20</v>
      </c>
      <c r="H73" s="9">
        <v>100</v>
      </c>
    </row>
    <row r="74" spans="1:8" ht="15.75" x14ac:dyDescent="0.25">
      <c r="A74" s="8" t="s">
        <v>19</v>
      </c>
      <c r="B74" s="8" t="s">
        <v>29</v>
      </c>
      <c r="C74" s="8" t="s">
        <v>13</v>
      </c>
      <c r="D74" s="8" t="s">
        <v>14</v>
      </c>
      <c r="E74" s="8" t="s">
        <v>178</v>
      </c>
      <c r="F74" s="9" t="s">
        <v>171</v>
      </c>
      <c r="G74" s="9"/>
      <c r="H74" s="9"/>
    </row>
    <row r="75" spans="1:8" ht="126" x14ac:dyDescent="0.25">
      <c r="A75" s="8" t="s">
        <v>183</v>
      </c>
      <c r="B75" s="8" t="s">
        <v>190</v>
      </c>
      <c r="C75" s="8"/>
      <c r="D75" s="8"/>
      <c r="E75" s="8"/>
      <c r="F75" s="9">
        <v>201.4</v>
      </c>
      <c r="G75" s="9">
        <v>201.4</v>
      </c>
      <c r="H75" s="9">
        <v>100</v>
      </c>
    </row>
    <row r="76" spans="1:8" ht="23.25" customHeight="1" x14ac:dyDescent="0.25">
      <c r="A76" s="10" t="s">
        <v>164</v>
      </c>
      <c r="B76" s="10" t="s">
        <v>190</v>
      </c>
      <c r="C76" s="10" t="s">
        <v>13</v>
      </c>
      <c r="D76" s="10" t="s">
        <v>165</v>
      </c>
      <c r="E76" s="10"/>
      <c r="F76" s="11">
        <v>201.4</v>
      </c>
      <c r="G76" s="11">
        <v>201.4</v>
      </c>
      <c r="H76" s="11">
        <v>100</v>
      </c>
    </row>
    <row r="77" spans="1:8" ht="21" customHeight="1" x14ac:dyDescent="0.25">
      <c r="A77" s="8" t="s">
        <v>166</v>
      </c>
      <c r="B77" s="8" t="s">
        <v>190</v>
      </c>
      <c r="C77" s="8" t="s">
        <v>13</v>
      </c>
      <c r="D77" s="8" t="s">
        <v>14</v>
      </c>
      <c r="E77" s="8"/>
      <c r="F77" s="9">
        <v>201.4</v>
      </c>
      <c r="G77" s="9">
        <v>201.4</v>
      </c>
      <c r="H77" s="9">
        <v>100</v>
      </c>
    </row>
    <row r="78" spans="1:8" ht="220.5" x14ac:dyDescent="0.25">
      <c r="A78" s="8" t="s">
        <v>185</v>
      </c>
      <c r="B78" s="8" t="s">
        <v>190</v>
      </c>
      <c r="C78" s="8" t="s">
        <v>13</v>
      </c>
      <c r="D78" s="8" t="s">
        <v>14</v>
      </c>
      <c r="E78" s="8" t="s">
        <v>167</v>
      </c>
      <c r="F78" s="9">
        <v>201.4</v>
      </c>
      <c r="G78" s="9">
        <v>201.4</v>
      </c>
      <c r="H78" s="9">
        <v>100</v>
      </c>
    </row>
    <row r="79" spans="1:8" ht="31.5" x14ac:dyDescent="0.25">
      <c r="A79" s="8" t="s">
        <v>168</v>
      </c>
      <c r="B79" s="8" t="s">
        <v>190</v>
      </c>
      <c r="C79" s="8" t="s">
        <v>13</v>
      </c>
      <c r="D79" s="8" t="s">
        <v>14</v>
      </c>
      <c r="E79" s="8" t="s">
        <v>169</v>
      </c>
      <c r="F79" s="9">
        <v>201.4</v>
      </c>
      <c r="G79" s="9">
        <v>201.4</v>
      </c>
      <c r="H79" s="9">
        <v>100</v>
      </c>
    </row>
    <row r="80" spans="1:8" ht="15.75" x14ac:dyDescent="0.25">
      <c r="A80" s="8" t="s">
        <v>12</v>
      </c>
      <c r="B80" s="8" t="s">
        <v>190</v>
      </c>
      <c r="C80" s="8" t="s">
        <v>13</v>
      </c>
      <c r="D80" s="8" t="s">
        <v>14</v>
      </c>
      <c r="E80" s="8" t="s">
        <v>170</v>
      </c>
      <c r="F80" s="9">
        <v>201.4</v>
      </c>
      <c r="G80" s="9">
        <v>201.4</v>
      </c>
      <c r="H80" s="9">
        <v>100</v>
      </c>
    </row>
    <row r="81" spans="1:8" ht="141.75" x14ac:dyDescent="0.25">
      <c r="A81" s="8" t="s">
        <v>23</v>
      </c>
      <c r="B81" s="8" t="s">
        <v>30</v>
      </c>
      <c r="C81" s="8"/>
      <c r="D81" s="8"/>
      <c r="E81" s="8"/>
      <c r="F81" s="9">
        <v>221.8</v>
      </c>
      <c r="G81" s="9">
        <v>221.8</v>
      </c>
      <c r="H81" s="9">
        <v>100</v>
      </c>
    </row>
    <row r="82" spans="1:8" ht="21" customHeight="1" x14ac:dyDescent="0.25">
      <c r="A82" s="10" t="s">
        <v>164</v>
      </c>
      <c r="B82" s="10" t="s">
        <v>30</v>
      </c>
      <c r="C82" s="10" t="s">
        <v>13</v>
      </c>
      <c r="D82" s="10" t="s">
        <v>165</v>
      </c>
      <c r="E82" s="10"/>
      <c r="F82" s="11">
        <v>221.8</v>
      </c>
      <c r="G82" s="11">
        <v>221.8</v>
      </c>
      <c r="H82" s="11">
        <v>100</v>
      </c>
    </row>
    <row r="83" spans="1:8" ht="15.75" customHeight="1" x14ac:dyDescent="0.25">
      <c r="A83" s="8" t="s">
        <v>166</v>
      </c>
      <c r="B83" s="8" t="s">
        <v>30</v>
      </c>
      <c r="C83" s="8" t="s">
        <v>13</v>
      </c>
      <c r="D83" s="8" t="s">
        <v>14</v>
      </c>
      <c r="E83" s="8"/>
      <c r="F83" s="9">
        <v>221.8</v>
      </c>
      <c r="G83" s="9">
        <v>221.8</v>
      </c>
      <c r="H83" s="9">
        <v>100</v>
      </c>
    </row>
    <row r="84" spans="1:8" ht="220.5" x14ac:dyDescent="0.25">
      <c r="A84" s="8" t="s">
        <v>25</v>
      </c>
      <c r="B84" s="8" t="s">
        <v>30</v>
      </c>
      <c r="C84" s="8" t="s">
        <v>13</v>
      </c>
      <c r="D84" s="8" t="s">
        <v>14</v>
      </c>
      <c r="E84" s="8" t="s">
        <v>167</v>
      </c>
      <c r="F84" s="9">
        <v>221.8</v>
      </c>
      <c r="G84" s="9">
        <v>221.8</v>
      </c>
      <c r="H84" s="9">
        <v>100</v>
      </c>
    </row>
    <row r="85" spans="1:8" ht="31.5" x14ac:dyDescent="0.25">
      <c r="A85" s="8" t="s">
        <v>168</v>
      </c>
      <c r="B85" s="8" t="s">
        <v>30</v>
      </c>
      <c r="C85" s="8" t="s">
        <v>13</v>
      </c>
      <c r="D85" s="8" t="s">
        <v>14</v>
      </c>
      <c r="E85" s="8" t="s">
        <v>169</v>
      </c>
      <c r="F85" s="9">
        <v>221.8</v>
      </c>
      <c r="G85" s="9">
        <v>221.8</v>
      </c>
      <c r="H85" s="9">
        <v>100</v>
      </c>
    </row>
    <row r="86" spans="1:8" ht="15.75" x14ac:dyDescent="0.25">
      <c r="A86" s="8" t="s">
        <v>12</v>
      </c>
      <c r="B86" s="8" t="s">
        <v>30</v>
      </c>
      <c r="C86" s="8" t="s">
        <v>13</v>
      </c>
      <c r="D86" s="8" t="s">
        <v>14</v>
      </c>
      <c r="E86" s="8" t="s">
        <v>170</v>
      </c>
      <c r="F86" s="9">
        <v>143.80000000000001</v>
      </c>
      <c r="G86" s="9">
        <v>143.80000000000001</v>
      </c>
      <c r="H86" s="9">
        <v>100</v>
      </c>
    </row>
    <row r="87" spans="1:8" ht="63" x14ac:dyDescent="0.25">
      <c r="A87" s="8" t="s">
        <v>15</v>
      </c>
      <c r="B87" s="8" t="s">
        <v>30</v>
      </c>
      <c r="C87" s="8" t="s">
        <v>13</v>
      </c>
      <c r="D87" s="8" t="s">
        <v>14</v>
      </c>
      <c r="E87" s="8" t="s">
        <v>172</v>
      </c>
      <c r="F87" s="9">
        <v>78</v>
      </c>
      <c r="G87" s="9">
        <v>78</v>
      </c>
      <c r="H87" s="9">
        <v>100</v>
      </c>
    </row>
    <row r="88" spans="1:8" ht="31.5" x14ac:dyDescent="0.25">
      <c r="A88" s="8" t="s">
        <v>9</v>
      </c>
      <c r="B88" s="8" t="s">
        <v>191</v>
      </c>
      <c r="C88" s="8"/>
      <c r="D88" s="8"/>
      <c r="E88" s="8"/>
      <c r="F88" s="9">
        <v>1970.8</v>
      </c>
      <c r="G88" s="9">
        <v>1970.8</v>
      </c>
      <c r="H88" s="9">
        <v>100</v>
      </c>
    </row>
    <row r="89" spans="1:8" ht="22.5" customHeight="1" x14ac:dyDescent="0.25">
      <c r="A89" s="10" t="s">
        <v>192</v>
      </c>
      <c r="B89" s="10" t="s">
        <v>191</v>
      </c>
      <c r="C89" s="10" t="s">
        <v>31</v>
      </c>
      <c r="D89" s="10" t="s">
        <v>165</v>
      </c>
      <c r="E89" s="10"/>
      <c r="F89" s="11">
        <v>1970.8</v>
      </c>
      <c r="G89" s="11">
        <v>1970.8</v>
      </c>
      <c r="H89" s="11">
        <v>100</v>
      </c>
    </row>
    <row r="90" spans="1:8" ht="15" customHeight="1" x14ac:dyDescent="0.25">
      <c r="A90" s="8" t="s">
        <v>193</v>
      </c>
      <c r="B90" s="8" t="s">
        <v>191</v>
      </c>
      <c r="C90" s="8" t="s">
        <v>31</v>
      </c>
      <c r="D90" s="8" t="s">
        <v>14</v>
      </c>
      <c r="E90" s="8"/>
      <c r="F90" s="9">
        <v>1970.8</v>
      </c>
      <c r="G90" s="9">
        <v>1970.8</v>
      </c>
      <c r="H90" s="9">
        <v>100</v>
      </c>
    </row>
    <row r="91" spans="1:8" ht="126" x14ac:dyDescent="0.25">
      <c r="A91" s="8" t="s">
        <v>11</v>
      </c>
      <c r="B91" s="8" t="s">
        <v>191</v>
      </c>
      <c r="C91" s="8" t="s">
        <v>31</v>
      </c>
      <c r="D91" s="8" t="s">
        <v>14</v>
      </c>
      <c r="E91" s="8" t="s">
        <v>167</v>
      </c>
      <c r="F91" s="9">
        <v>1970.8</v>
      </c>
      <c r="G91" s="9">
        <v>1970.8</v>
      </c>
      <c r="H91" s="9">
        <v>100</v>
      </c>
    </row>
    <row r="92" spans="1:8" ht="31.5" x14ac:dyDescent="0.25">
      <c r="A92" s="8" t="s">
        <v>168</v>
      </c>
      <c r="B92" s="8" t="s">
        <v>191</v>
      </c>
      <c r="C92" s="8" t="s">
        <v>31</v>
      </c>
      <c r="D92" s="8" t="s">
        <v>14</v>
      </c>
      <c r="E92" s="8" t="s">
        <v>169</v>
      </c>
      <c r="F92" s="9">
        <v>1970.8</v>
      </c>
      <c r="G92" s="9">
        <v>1970.8</v>
      </c>
      <c r="H92" s="9">
        <v>100</v>
      </c>
    </row>
    <row r="93" spans="1:8" ht="15.75" x14ac:dyDescent="0.25">
      <c r="A93" s="8" t="s">
        <v>12</v>
      </c>
      <c r="B93" s="8" t="s">
        <v>191</v>
      </c>
      <c r="C93" s="8" t="s">
        <v>31</v>
      </c>
      <c r="D93" s="8" t="s">
        <v>14</v>
      </c>
      <c r="E93" s="8" t="s">
        <v>170</v>
      </c>
      <c r="F93" s="9">
        <v>1495.4</v>
      </c>
      <c r="G93" s="9">
        <v>1495.4</v>
      </c>
      <c r="H93" s="9">
        <v>100</v>
      </c>
    </row>
    <row r="94" spans="1:8" ht="63" x14ac:dyDescent="0.25">
      <c r="A94" s="8" t="s">
        <v>15</v>
      </c>
      <c r="B94" s="8" t="s">
        <v>191</v>
      </c>
      <c r="C94" s="8" t="s">
        <v>31</v>
      </c>
      <c r="D94" s="8" t="s">
        <v>14</v>
      </c>
      <c r="E94" s="8" t="s">
        <v>172</v>
      </c>
      <c r="F94" s="9">
        <v>475.4</v>
      </c>
      <c r="G94" s="9">
        <v>475.4</v>
      </c>
      <c r="H94" s="9">
        <v>100</v>
      </c>
    </row>
    <row r="95" spans="1:8" ht="47.25" x14ac:dyDescent="0.25">
      <c r="A95" s="8" t="s">
        <v>186</v>
      </c>
      <c r="B95" s="8" t="s">
        <v>194</v>
      </c>
      <c r="C95" s="8"/>
      <c r="D95" s="8"/>
      <c r="E95" s="8"/>
      <c r="F95" s="9">
        <v>300.60000000000002</v>
      </c>
      <c r="G95" s="9">
        <v>300.60000000000002</v>
      </c>
      <c r="H95" s="9">
        <v>100</v>
      </c>
    </row>
    <row r="96" spans="1:8" ht="21.75" customHeight="1" x14ac:dyDescent="0.25">
      <c r="A96" s="10" t="s">
        <v>192</v>
      </c>
      <c r="B96" s="10" t="s">
        <v>194</v>
      </c>
      <c r="C96" s="10" t="s">
        <v>31</v>
      </c>
      <c r="D96" s="10" t="s">
        <v>165</v>
      </c>
      <c r="E96" s="10"/>
      <c r="F96" s="11">
        <v>300.60000000000002</v>
      </c>
      <c r="G96" s="11">
        <v>300.60000000000002</v>
      </c>
      <c r="H96" s="11">
        <v>100</v>
      </c>
    </row>
    <row r="97" spans="1:8" ht="15.75" customHeight="1" x14ac:dyDescent="0.25">
      <c r="A97" s="8" t="s">
        <v>193</v>
      </c>
      <c r="B97" s="8" t="s">
        <v>194</v>
      </c>
      <c r="C97" s="8" t="s">
        <v>31</v>
      </c>
      <c r="D97" s="8" t="s">
        <v>14</v>
      </c>
      <c r="E97" s="8"/>
      <c r="F97" s="9">
        <v>300.60000000000002</v>
      </c>
      <c r="G97" s="9">
        <v>300.60000000000002</v>
      </c>
      <c r="H97" s="9">
        <v>100</v>
      </c>
    </row>
    <row r="98" spans="1:8" ht="141.75" x14ac:dyDescent="0.25">
      <c r="A98" s="8" t="s">
        <v>188</v>
      </c>
      <c r="B98" s="8" t="s">
        <v>194</v>
      </c>
      <c r="C98" s="8" t="s">
        <v>31</v>
      </c>
      <c r="D98" s="8" t="s">
        <v>14</v>
      </c>
      <c r="E98" s="8" t="s">
        <v>167</v>
      </c>
      <c r="F98" s="9">
        <v>300.60000000000002</v>
      </c>
      <c r="G98" s="9">
        <v>300.60000000000002</v>
      </c>
      <c r="H98" s="9">
        <v>100</v>
      </c>
    </row>
    <row r="99" spans="1:8" ht="31.5" x14ac:dyDescent="0.25">
      <c r="A99" s="8" t="s">
        <v>168</v>
      </c>
      <c r="B99" s="8" t="s">
        <v>194</v>
      </c>
      <c r="C99" s="8" t="s">
        <v>31</v>
      </c>
      <c r="D99" s="8" t="s">
        <v>14</v>
      </c>
      <c r="E99" s="8" t="s">
        <v>169</v>
      </c>
      <c r="F99" s="9">
        <v>300.60000000000002</v>
      </c>
      <c r="G99" s="9">
        <v>300.60000000000002</v>
      </c>
      <c r="H99" s="9">
        <v>100</v>
      </c>
    </row>
    <row r="100" spans="1:8" ht="15.75" x14ac:dyDescent="0.25">
      <c r="A100" s="8" t="s">
        <v>12</v>
      </c>
      <c r="B100" s="8" t="s">
        <v>194</v>
      </c>
      <c r="C100" s="8" t="s">
        <v>31</v>
      </c>
      <c r="D100" s="8" t="s">
        <v>14</v>
      </c>
      <c r="E100" s="8" t="s">
        <v>170</v>
      </c>
      <c r="F100" s="9">
        <v>249.1</v>
      </c>
      <c r="G100" s="9">
        <v>249.1</v>
      </c>
      <c r="H100" s="9">
        <v>100</v>
      </c>
    </row>
    <row r="101" spans="1:8" ht="63" x14ac:dyDescent="0.25">
      <c r="A101" s="8" t="s">
        <v>15</v>
      </c>
      <c r="B101" s="8" t="s">
        <v>194</v>
      </c>
      <c r="C101" s="8" t="s">
        <v>31</v>
      </c>
      <c r="D101" s="8" t="s">
        <v>14</v>
      </c>
      <c r="E101" s="8" t="s">
        <v>172</v>
      </c>
      <c r="F101" s="9">
        <v>51.5</v>
      </c>
      <c r="G101" s="9">
        <v>51.5</v>
      </c>
      <c r="H101" s="9">
        <v>100</v>
      </c>
    </row>
    <row r="102" spans="1:8" ht="78.75" x14ac:dyDescent="0.25">
      <c r="A102" s="8" t="s">
        <v>32</v>
      </c>
      <c r="B102" s="8" t="s">
        <v>33</v>
      </c>
      <c r="C102" s="8"/>
      <c r="D102" s="8"/>
      <c r="E102" s="8"/>
      <c r="F102" s="9">
        <v>6318.3</v>
      </c>
      <c r="G102" s="9">
        <v>6313.1</v>
      </c>
      <c r="H102" s="9">
        <v>100</v>
      </c>
    </row>
    <row r="103" spans="1:8" ht="63" x14ac:dyDescent="0.25">
      <c r="A103" s="8" t="s">
        <v>34</v>
      </c>
      <c r="B103" s="8" t="s">
        <v>35</v>
      </c>
      <c r="C103" s="8"/>
      <c r="D103" s="8"/>
      <c r="E103" s="8"/>
      <c r="F103" s="9">
        <v>270</v>
      </c>
      <c r="G103" s="9">
        <v>270</v>
      </c>
      <c r="H103" s="9">
        <v>100</v>
      </c>
    </row>
    <row r="104" spans="1:8" ht="47.25" x14ac:dyDescent="0.25">
      <c r="A104" s="10" t="s">
        <v>195</v>
      </c>
      <c r="B104" s="10" t="s">
        <v>35</v>
      </c>
      <c r="C104" s="10" t="s">
        <v>37</v>
      </c>
      <c r="D104" s="10" t="s">
        <v>165</v>
      </c>
      <c r="E104" s="10"/>
      <c r="F104" s="11">
        <v>270</v>
      </c>
      <c r="G104" s="11">
        <v>270</v>
      </c>
      <c r="H104" s="11">
        <v>100</v>
      </c>
    </row>
    <row r="105" spans="1:8" ht="63" x14ac:dyDescent="0.25">
      <c r="A105" s="8" t="s">
        <v>196</v>
      </c>
      <c r="B105" s="8" t="s">
        <v>35</v>
      </c>
      <c r="C105" s="8" t="s">
        <v>37</v>
      </c>
      <c r="D105" s="8" t="s">
        <v>38</v>
      </c>
      <c r="E105" s="8"/>
      <c r="F105" s="9">
        <v>270</v>
      </c>
      <c r="G105" s="9">
        <v>270</v>
      </c>
      <c r="H105" s="9">
        <v>100</v>
      </c>
    </row>
    <row r="106" spans="1:8" ht="94.5" x14ac:dyDescent="0.25">
      <c r="A106" s="8" t="s">
        <v>36</v>
      </c>
      <c r="B106" s="8" t="s">
        <v>35</v>
      </c>
      <c r="C106" s="8" t="s">
        <v>37</v>
      </c>
      <c r="D106" s="8" t="s">
        <v>38</v>
      </c>
      <c r="E106" s="8" t="s">
        <v>173</v>
      </c>
      <c r="F106" s="9">
        <v>270</v>
      </c>
      <c r="G106" s="9">
        <v>270</v>
      </c>
      <c r="H106" s="9">
        <v>100</v>
      </c>
    </row>
    <row r="107" spans="1:8" ht="47.25" x14ac:dyDescent="0.25">
      <c r="A107" s="8" t="s">
        <v>174</v>
      </c>
      <c r="B107" s="8" t="s">
        <v>35</v>
      </c>
      <c r="C107" s="8" t="s">
        <v>37</v>
      </c>
      <c r="D107" s="8" t="s">
        <v>38</v>
      </c>
      <c r="E107" s="8" t="s">
        <v>175</v>
      </c>
      <c r="F107" s="9">
        <v>270</v>
      </c>
      <c r="G107" s="9">
        <v>270</v>
      </c>
      <c r="H107" s="9">
        <v>100</v>
      </c>
    </row>
    <row r="108" spans="1:8" ht="15.75" x14ac:dyDescent="0.25">
      <c r="A108" s="8" t="s">
        <v>18</v>
      </c>
      <c r="B108" s="8" t="s">
        <v>35</v>
      </c>
      <c r="C108" s="8" t="s">
        <v>37</v>
      </c>
      <c r="D108" s="8" t="s">
        <v>38</v>
      </c>
      <c r="E108" s="8" t="s">
        <v>177</v>
      </c>
      <c r="F108" s="9">
        <v>270</v>
      </c>
      <c r="G108" s="9">
        <v>270</v>
      </c>
      <c r="H108" s="9">
        <v>100</v>
      </c>
    </row>
    <row r="109" spans="1:8" ht="15.75" x14ac:dyDescent="0.25">
      <c r="A109" s="8" t="s">
        <v>39</v>
      </c>
      <c r="B109" s="8" t="s">
        <v>40</v>
      </c>
      <c r="C109" s="8"/>
      <c r="D109" s="8"/>
      <c r="E109" s="8"/>
      <c r="F109" s="9">
        <v>23.9</v>
      </c>
      <c r="G109" s="9">
        <v>23.9</v>
      </c>
      <c r="H109" s="9">
        <v>100</v>
      </c>
    </row>
    <row r="110" spans="1:8" ht="47.25" x14ac:dyDescent="0.25">
      <c r="A110" s="10" t="s">
        <v>195</v>
      </c>
      <c r="B110" s="10" t="s">
        <v>40</v>
      </c>
      <c r="C110" s="10" t="s">
        <v>37</v>
      </c>
      <c r="D110" s="10" t="s">
        <v>165</v>
      </c>
      <c r="E110" s="10"/>
      <c r="F110" s="11">
        <v>23.9</v>
      </c>
      <c r="G110" s="11">
        <v>23.9</v>
      </c>
      <c r="H110" s="11">
        <v>100</v>
      </c>
    </row>
    <row r="111" spans="1:8" ht="21.75" customHeight="1" x14ac:dyDescent="0.25">
      <c r="A111" s="8" t="s">
        <v>197</v>
      </c>
      <c r="B111" s="8" t="s">
        <v>40</v>
      </c>
      <c r="C111" s="8" t="s">
        <v>37</v>
      </c>
      <c r="D111" s="8" t="s">
        <v>42</v>
      </c>
      <c r="E111" s="8"/>
      <c r="F111" s="9">
        <v>23.9</v>
      </c>
      <c r="G111" s="9">
        <v>23.9</v>
      </c>
      <c r="H111" s="9">
        <v>100</v>
      </c>
    </row>
    <row r="112" spans="1:8" ht="63" x14ac:dyDescent="0.25">
      <c r="A112" s="8" t="s">
        <v>41</v>
      </c>
      <c r="B112" s="8" t="s">
        <v>40</v>
      </c>
      <c r="C112" s="8" t="s">
        <v>37</v>
      </c>
      <c r="D112" s="8" t="s">
        <v>42</v>
      </c>
      <c r="E112" s="8" t="s">
        <v>173</v>
      </c>
      <c r="F112" s="9">
        <v>23.9</v>
      </c>
      <c r="G112" s="9">
        <v>23.9</v>
      </c>
      <c r="H112" s="9">
        <v>100</v>
      </c>
    </row>
    <row r="113" spans="1:8" ht="47.25" x14ac:dyDescent="0.25">
      <c r="A113" s="8" t="s">
        <v>174</v>
      </c>
      <c r="B113" s="8" t="s">
        <v>40</v>
      </c>
      <c r="C113" s="8" t="s">
        <v>37</v>
      </c>
      <c r="D113" s="8" t="s">
        <v>42</v>
      </c>
      <c r="E113" s="8" t="s">
        <v>175</v>
      </c>
      <c r="F113" s="9">
        <v>23.9</v>
      </c>
      <c r="G113" s="9">
        <v>23.9</v>
      </c>
      <c r="H113" s="9">
        <v>100</v>
      </c>
    </row>
    <row r="114" spans="1:8" ht="15.75" x14ac:dyDescent="0.25">
      <c r="A114" s="8" t="s">
        <v>18</v>
      </c>
      <c r="B114" s="8" t="s">
        <v>40</v>
      </c>
      <c r="C114" s="8" t="s">
        <v>37</v>
      </c>
      <c r="D114" s="8" t="s">
        <v>42</v>
      </c>
      <c r="E114" s="8" t="s">
        <v>177</v>
      </c>
      <c r="F114" s="9">
        <v>23.9</v>
      </c>
      <c r="G114" s="9">
        <v>23.9</v>
      </c>
      <c r="H114" s="9">
        <v>100</v>
      </c>
    </row>
    <row r="115" spans="1:8" ht="47.25" x14ac:dyDescent="0.25">
      <c r="A115" s="8" t="s">
        <v>186</v>
      </c>
      <c r="B115" s="8" t="s">
        <v>198</v>
      </c>
      <c r="C115" s="8"/>
      <c r="D115" s="8"/>
      <c r="E115" s="8"/>
      <c r="F115" s="9">
        <v>2299.1999999999998</v>
      </c>
      <c r="G115" s="9">
        <v>2299.1999999999998</v>
      </c>
      <c r="H115" s="9">
        <v>100</v>
      </c>
    </row>
    <row r="116" spans="1:8" ht="47.25" x14ac:dyDescent="0.25">
      <c r="A116" s="10" t="s">
        <v>195</v>
      </c>
      <c r="B116" s="10" t="s">
        <v>198</v>
      </c>
      <c r="C116" s="10" t="s">
        <v>37</v>
      </c>
      <c r="D116" s="10" t="s">
        <v>165</v>
      </c>
      <c r="E116" s="10"/>
      <c r="F116" s="11">
        <v>2299.1999999999998</v>
      </c>
      <c r="G116" s="11">
        <v>2299.1999999999998</v>
      </c>
      <c r="H116" s="11">
        <v>100</v>
      </c>
    </row>
    <row r="117" spans="1:8" ht="15" customHeight="1" x14ac:dyDescent="0.25">
      <c r="A117" s="8" t="s">
        <v>197</v>
      </c>
      <c r="B117" s="8" t="s">
        <v>198</v>
      </c>
      <c r="C117" s="8" t="s">
        <v>37</v>
      </c>
      <c r="D117" s="8" t="s">
        <v>42</v>
      </c>
      <c r="E117" s="8"/>
      <c r="F117" s="9">
        <v>2299.1999999999998</v>
      </c>
      <c r="G117" s="9">
        <v>2299.1999999999998</v>
      </c>
      <c r="H117" s="9">
        <v>100</v>
      </c>
    </row>
    <row r="118" spans="1:8" ht="78.75" x14ac:dyDescent="0.25">
      <c r="A118" s="8" t="s">
        <v>189</v>
      </c>
      <c r="B118" s="8" t="s">
        <v>198</v>
      </c>
      <c r="C118" s="8" t="s">
        <v>37</v>
      </c>
      <c r="D118" s="8" t="s">
        <v>42</v>
      </c>
      <c r="E118" s="8" t="s">
        <v>173</v>
      </c>
      <c r="F118" s="9">
        <v>2299.1999999999998</v>
      </c>
      <c r="G118" s="9">
        <v>2299.1999999999998</v>
      </c>
      <c r="H118" s="9">
        <v>100</v>
      </c>
    </row>
    <row r="119" spans="1:8" ht="47.25" x14ac:dyDescent="0.25">
      <c r="A119" s="8" t="s">
        <v>174</v>
      </c>
      <c r="B119" s="8" t="s">
        <v>198</v>
      </c>
      <c r="C119" s="8" t="s">
        <v>37</v>
      </c>
      <c r="D119" s="8" t="s">
        <v>42</v>
      </c>
      <c r="E119" s="8" t="s">
        <v>175</v>
      </c>
      <c r="F119" s="9">
        <v>2299.1999999999998</v>
      </c>
      <c r="G119" s="9">
        <v>2299.1999999999998</v>
      </c>
      <c r="H119" s="9">
        <v>100</v>
      </c>
    </row>
    <row r="120" spans="1:8" ht="15.75" x14ac:dyDescent="0.25">
      <c r="A120" s="8" t="s">
        <v>18</v>
      </c>
      <c r="B120" s="8" t="s">
        <v>198</v>
      </c>
      <c r="C120" s="8" t="s">
        <v>37</v>
      </c>
      <c r="D120" s="8" t="s">
        <v>42</v>
      </c>
      <c r="E120" s="8" t="s">
        <v>177</v>
      </c>
      <c r="F120" s="9">
        <v>2299.1999999999998</v>
      </c>
      <c r="G120" s="9">
        <v>2299.1999999999998</v>
      </c>
      <c r="H120" s="9">
        <v>100</v>
      </c>
    </row>
    <row r="121" spans="1:8" ht="47.25" x14ac:dyDescent="0.25">
      <c r="A121" s="8" t="s">
        <v>199</v>
      </c>
      <c r="B121" s="8" t="s">
        <v>200</v>
      </c>
      <c r="C121" s="8"/>
      <c r="D121" s="8"/>
      <c r="E121" s="8"/>
      <c r="F121" s="9">
        <v>265.89999999999998</v>
      </c>
      <c r="G121" s="9">
        <v>263.3</v>
      </c>
      <c r="H121" s="9">
        <v>99.02</v>
      </c>
    </row>
    <row r="122" spans="1:8" ht="31.5" x14ac:dyDescent="0.25">
      <c r="A122" s="10" t="s">
        <v>201</v>
      </c>
      <c r="B122" s="10" t="s">
        <v>200</v>
      </c>
      <c r="C122" s="10" t="s">
        <v>46</v>
      </c>
      <c r="D122" s="10" t="s">
        <v>165</v>
      </c>
      <c r="E122" s="10"/>
      <c r="F122" s="11">
        <v>265.89999999999998</v>
      </c>
      <c r="G122" s="11">
        <v>263.3</v>
      </c>
      <c r="H122" s="11">
        <v>99.02</v>
      </c>
    </row>
    <row r="123" spans="1:8" ht="20.25" customHeight="1" x14ac:dyDescent="0.25">
      <c r="A123" s="8" t="s">
        <v>202</v>
      </c>
      <c r="B123" s="8" t="s">
        <v>200</v>
      </c>
      <c r="C123" s="8" t="s">
        <v>46</v>
      </c>
      <c r="D123" s="8" t="s">
        <v>37</v>
      </c>
      <c r="E123" s="8"/>
      <c r="F123" s="9">
        <v>265.89999999999998</v>
      </c>
      <c r="G123" s="9">
        <v>263.3</v>
      </c>
      <c r="H123" s="9">
        <v>99.02</v>
      </c>
    </row>
    <row r="124" spans="1:8" ht="94.5" x14ac:dyDescent="0.25">
      <c r="A124" s="8" t="s">
        <v>203</v>
      </c>
      <c r="B124" s="8" t="s">
        <v>200</v>
      </c>
      <c r="C124" s="8" t="s">
        <v>46</v>
      </c>
      <c r="D124" s="8" t="s">
        <v>37</v>
      </c>
      <c r="E124" s="8" t="s">
        <v>173</v>
      </c>
      <c r="F124" s="9">
        <v>265.89999999999998</v>
      </c>
      <c r="G124" s="9">
        <v>263.3</v>
      </c>
      <c r="H124" s="9">
        <v>99.02</v>
      </c>
    </row>
    <row r="125" spans="1:8" ht="47.25" x14ac:dyDescent="0.25">
      <c r="A125" s="8" t="s">
        <v>174</v>
      </c>
      <c r="B125" s="8" t="s">
        <v>200</v>
      </c>
      <c r="C125" s="8" t="s">
        <v>46</v>
      </c>
      <c r="D125" s="8" t="s">
        <v>37</v>
      </c>
      <c r="E125" s="8" t="s">
        <v>175</v>
      </c>
      <c r="F125" s="9">
        <v>265.89999999999998</v>
      </c>
      <c r="G125" s="9">
        <v>263.3</v>
      </c>
      <c r="H125" s="9">
        <v>99</v>
      </c>
    </row>
    <row r="126" spans="1:8" ht="15.75" x14ac:dyDescent="0.25">
      <c r="A126" s="8" t="s">
        <v>18</v>
      </c>
      <c r="B126" s="8" t="s">
        <v>200</v>
      </c>
      <c r="C126" s="8" t="s">
        <v>46</v>
      </c>
      <c r="D126" s="8" t="s">
        <v>37</v>
      </c>
      <c r="E126" s="8" t="s">
        <v>177</v>
      </c>
      <c r="F126" s="9">
        <v>265.89999999999998</v>
      </c>
      <c r="G126" s="9">
        <v>263.3</v>
      </c>
      <c r="H126" s="9">
        <v>99.02</v>
      </c>
    </row>
    <row r="127" spans="1:8" ht="31.5" x14ac:dyDescent="0.25">
      <c r="A127" s="8" t="s">
        <v>43</v>
      </c>
      <c r="B127" s="8" t="s">
        <v>44</v>
      </c>
      <c r="C127" s="8"/>
      <c r="D127" s="8"/>
      <c r="E127" s="8"/>
      <c r="F127" s="9">
        <v>65</v>
      </c>
      <c r="G127" s="9">
        <v>65</v>
      </c>
      <c r="H127" s="9">
        <v>100</v>
      </c>
    </row>
    <row r="128" spans="1:8" ht="25.5" customHeight="1" x14ac:dyDescent="0.25">
      <c r="A128" s="10" t="s">
        <v>201</v>
      </c>
      <c r="B128" s="10" t="s">
        <v>44</v>
      </c>
      <c r="C128" s="10" t="s">
        <v>46</v>
      </c>
      <c r="D128" s="10" t="s">
        <v>165</v>
      </c>
      <c r="E128" s="10"/>
      <c r="F128" s="11">
        <v>65</v>
      </c>
      <c r="G128" s="11">
        <v>65</v>
      </c>
      <c r="H128" s="11">
        <v>100</v>
      </c>
    </row>
    <row r="129" spans="1:8" ht="14.25" customHeight="1" x14ac:dyDescent="0.25">
      <c r="A129" s="8" t="s">
        <v>202</v>
      </c>
      <c r="B129" s="8" t="s">
        <v>44</v>
      </c>
      <c r="C129" s="8" t="s">
        <v>46</v>
      </c>
      <c r="D129" s="8" t="s">
        <v>37</v>
      </c>
      <c r="E129" s="8"/>
      <c r="F129" s="9">
        <v>65</v>
      </c>
      <c r="G129" s="9">
        <v>65</v>
      </c>
      <c r="H129" s="9">
        <v>100</v>
      </c>
    </row>
    <row r="130" spans="1:8" ht="63" x14ac:dyDescent="0.25">
      <c r="A130" s="8" t="s">
        <v>45</v>
      </c>
      <c r="B130" s="8" t="s">
        <v>44</v>
      </c>
      <c r="C130" s="8" t="s">
        <v>46</v>
      </c>
      <c r="D130" s="8" t="s">
        <v>37</v>
      </c>
      <c r="E130" s="8" t="s">
        <v>173</v>
      </c>
      <c r="F130" s="9">
        <v>65</v>
      </c>
      <c r="G130" s="9">
        <v>65</v>
      </c>
      <c r="H130" s="9">
        <v>100</v>
      </c>
    </row>
    <row r="131" spans="1:8" ht="47.25" x14ac:dyDescent="0.25">
      <c r="A131" s="8" t="s">
        <v>174</v>
      </c>
      <c r="B131" s="8" t="s">
        <v>44</v>
      </c>
      <c r="C131" s="8" t="s">
        <v>46</v>
      </c>
      <c r="D131" s="8" t="s">
        <v>37</v>
      </c>
      <c r="E131" s="8" t="s">
        <v>175</v>
      </c>
      <c r="F131" s="9">
        <v>65</v>
      </c>
      <c r="G131" s="9">
        <v>65</v>
      </c>
      <c r="H131" s="9">
        <v>100</v>
      </c>
    </row>
    <row r="132" spans="1:8" ht="15.75" x14ac:dyDescent="0.25">
      <c r="A132" s="8" t="s">
        <v>18</v>
      </c>
      <c r="B132" s="8" t="s">
        <v>44</v>
      </c>
      <c r="C132" s="8" t="s">
        <v>46</v>
      </c>
      <c r="D132" s="8" t="s">
        <v>37</v>
      </c>
      <c r="E132" s="8" t="s">
        <v>177</v>
      </c>
      <c r="F132" s="9">
        <v>65</v>
      </c>
      <c r="G132" s="9">
        <v>65</v>
      </c>
      <c r="H132" s="9">
        <v>100</v>
      </c>
    </row>
    <row r="133" spans="1:8" ht="63" x14ac:dyDescent="0.25">
      <c r="A133" s="8" t="s">
        <v>204</v>
      </c>
      <c r="B133" s="8" t="s">
        <v>205</v>
      </c>
      <c r="C133" s="8"/>
      <c r="D133" s="8"/>
      <c r="E133" s="8"/>
      <c r="F133" s="9">
        <v>981.9</v>
      </c>
      <c r="G133" s="9">
        <v>981.9</v>
      </c>
      <c r="H133" s="9">
        <v>100</v>
      </c>
    </row>
    <row r="134" spans="1:8" ht="31.5" x14ac:dyDescent="0.25">
      <c r="A134" s="10" t="s">
        <v>201</v>
      </c>
      <c r="B134" s="10" t="s">
        <v>205</v>
      </c>
      <c r="C134" s="10" t="s">
        <v>46</v>
      </c>
      <c r="D134" s="10" t="s">
        <v>165</v>
      </c>
      <c r="E134" s="10"/>
      <c r="F134" s="11">
        <v>981.9</v>
      </c>
      <c r="G134" s="11">
        <v>981.9</v>
      </c>
      <c r="H134" s="11">
        <v>100</v>
      </c>
    </row>
    <row r="135" spans="1:8" ht="17.25" customHeight="1" x14ac:dyDescent="0.25">
      <c r="A135" s="8" t="s">
        <v>202</v>
      </c>
      <c r="B135" s="8" t="s">
        <v>205</v>
      </c>
      <c r="C135" s="8" t="s">
        <v>46</v>
      </c>
      <c r="D135" s="8" t="s">
        <v>37</v>
      </c>
      <c r="E135" s="8"/>
      <c r="F135" s="9">
        <v>981.9</v>
      </c>
      <c r="G135" s="9">
        <v>981.9</v>
      </c>
      <c r="H135" s="9">
        <v>100</v>
      </c>
    </row>
    <row r="136" spans="1:8" ht="94.5" x14ac:dyDescent="0.25">
      <c r="A136" s="8" t="s">
        <v>206</v>
      </c>
      <c r="B136" s="8" t="s">
        <v>205</v>
      </c>
      <c r="C136" s="8" t="s">
        <v>46</v>
      </c>
      <c r="D136" s="8" t="s">
        <v>37</v>
      </c>
      <c r="E136" s="8" t="s">
        <v>173</v>
      </c>
      <c r="F136" s="9">
        <v>981.9</v>
      </c>
      <c r="G136" s="9">
        <v>981.9</v>
      </c>
      <c r="H136" s="9">
        <v>100</v>
      </c>
    </row>
    <row r="137" spans="1:8" ht="47.25" x14ac:dyDescent="0.25">
      <c r="A137" s="8" t="s">
        <v>174</v>
      </c>
      <c r="B137" s="8" t="s">
        <v>205</v>
      </c>
      <c r="C137" s="8" t="s">
        <v>46</v>
      </c>
      <c r="D137" s="8" t="s">
        <v>37</v>
      </c>
      <c r="E137" s="8" t="s">
        <v>175</v>
      </c>
      <c r="F137" s="9">
        <v>981.9</v>
      </c>
      <c r="G137" s="9">
        <v>981.9</v>
      </c>
      <c r="H137" s="9">
        <v>100</v>
      </c>
    </row>
    <row r="138" spans="1:8" ht="15.75" x14ac:dyDescent="0.25">
      <c r="A138" s="8" t="s">
        <v>18</v>
      </c>
      <c r="B138" s="8" t="s">
        <v>205</v>
      </c>
      <c r="C138" s="8" t="s">
        <v>46</v>
      </c>
      <c r="D138" s="8" t="s">
        <v>37</v>
      </c>
      <c r="E138" s="8" t="s">
        <v>177</v>
      </c>
      <c r="F138" s="9">
        <v>981.9</v>
      </c>
      <c r="G138" s="9">
        <v>981.9</v>
      </c>
      <c r="H138" s="9">
        <v>100</v>
      </c>
    </row>
    <row r="139" spans="1:8" ht="63" x14ac:dyDescent="0.25">
      <c r="A139" s="8" t="s">
        <v>47</v>
      </c>
      <c r="B139" s="8" t="s">
        <v>48</v>
      </c>
      <c r="C139" s="8"/>
      <c r="D139" s="8"/>
      <c r="E139" s="8"/>
      <c r="F139" s="9">
        <v>31.5</v>
      </c>
      <c r="G139" s="9">
        <v>31.5</v>
      </c>
      <c r="H139" s="9">
        <v>100</v>
      </c>
    </row>
    <row r="140" spans="1:8" ht="31.5" x14ac:dyDescent="0.25">
      <c r="A140" s="10" t="s">
        <v>201</v>
      </c>
      <c r="B140" s="10" t="s">
        <v>48</v>
      </c>
      <c r="C140" s="10" t="s">
        <v>46</v>
      </c>
      <c r="D140" s="10" t="s">
        <v>165</v>
      </c>
      <c r="E140" s="10"/>
      <c r="F140" s="11">
        <v>31.5</v>
      </c>
      <c r="G140" s="11">
        <v>31.5</v>
      </c>
      <c r="H140" s="11">
        <v>100</v>
      </c>
    </row>
    <row r="141" spans="1:8" ht="15.75" customHeight="1" x14ac:dyDescent="0.25">
      <c r="A141" s="8" t="s">
        <v>202</v>
      </c>
      <c r="B141" s="8" t="s">
        <v>48</v>
      </c>
      <c r="C141" s="8" t="s">
        <v>46</v>
      </c>
      <c r="D141" s="8" t="s">
        <v>37</v>
      </c>
      <c r="E141" s="8"/>
      <c r="F141" s="9">
        <v>31.5</v>
      </c>
      <c r="G141" s="9">
        <v>31.5</v>
      </c>
      <c r="H141" s="9">
        <v>100</v>
      </c>
    </row>
    <row r="142" spans="1:8" ht="110.25" x14ac:dyDescent="0.25">
      <c r="A142" s="8" t="s">
        <v>49</v>
      </c>
      <c r="B142" s="8" t="s">
        <v>48</v>
      </c>
      <c r="C142" s="8" t="s">
        <v>46</v>
      </c>
      <c r="D142" s="8" t="s">
        <v>37</v>
      </c>
      <c r="E142" s="8" t="s">
        <v>173</v>
      </c>
      <c r="F142" s="9">
        <v>31.5</v>
      </c>
      <c r="G142" s="9">
        <v>31.5</v>
      </c>
      <c r="H142" s="9">
        <v>100</v>
      </c>
    </row>
    <row r="143" spans="1:8" ht="47.25" x14ac:dyDescent="0.25">
      <c r="A143" s="8" t="s">
        <v>174</v>
      </c>
      <c r="B143" s="8" t="s">
        <v>48</v>
      </c>
      <c r="C143" s="8" t="s">
        <v>46</v>
      </c>
      <c r="D143" s="8" t="s">
        <v>37</v>
      </c>
      <c r="E143" s="8" t="s">
        <v>175</v>
      </c>
      <c r="F143" s="9">
        <v>31.5</v>
      </c>
      <c r="G143" s="9">
        <v>31.5</v>
      </c>
      <c r="H143" s="9">
        <v>100</v>
      </c>
    </row>
    <row r="144" spans="1:8" ht="15.75" x14ac:dyDescent="0.25">
      <c r="A144" s="8" t="s">
        <v>18</v>
      </c>
      <c r="B144" s="8" t="s">
        <v>48</v>
      </c>
      <c r="C144" s="8" t="s">
        <v>46</v>
      </c>
      <c r="D144" s="8" t="s">
        <v>37</v>
      </c>
      <c r="E144" s="8" t="s">
        <v>177</v>
      </c>
      <c r="F144" s="9">
        <v>31.5</v>
      </c>
      <c r="G144" s="9">
        <v>31.5</v>
      </c>
      <c r="H144" s="9">
        <v>100</v>
      </c>
    </row>
    <row r="145" spans="1:8" ht="63" x14ac:dyDescent="0.25">
      <c r="A145" s="8" t="s">
        <v>204</v>
      </c>
      <c r="B145" s="8" t="s">
        <v>207</v>
      </c>
      <c r="C145" s="8"/>
      <c r="D145" s="8"/>
      <c r="E145" s="8"/>
      <c r="F145" s="9">
        <v>100</v>
      </c>
      <c r="G145" s="9">
        <v>100</v>
      </c>
      <c r="H145" s="9">
        <v>100</v>
      </c>
    </row>
    <row r="146" spans="1:8" ht="31.5" x14ac:dyDescent="0.25">
      <c r="A146" s="10" t="s">
        <v>201</v>
      </c>
      <c r="B146" s="10" t="s">
        <v>207</v>
      </c>
      <c r="C146" s="10" t="s">
        <v>46</v>
      </c>
      <c r="D146" s="10" t="s">
        <v>165</v>
      </c>
      <c r="E146" s="10"/>
      <c r="F146" s="11">
        <v>100</v>
      </c>
      <c r="G146" s="11">
        <v>100</v>
      </c>
      <c r="H146" s="11">
        <v>100</v>
      </c>
    </row>
    <row r="147" spans="1:8" ht="15" customHeight="1" x14ac:dyDescent="0.25">
      <c r="A147" s="8" t="s">
        <v>202</v>
      </c>
      <c r="B147" s="8" t="s">
        <v>207</v>
      </c>
      <c r="C147" s="8" t="s">
        <v>46</v>
      </c>
      <c r="D147" s="8" t="s">
        <v>37</v>
      </c>
      <c r="E147" s="8"/>
      <c r="F147" s="9">
        <v>100</v>
      </c>
      <c r="G147" s="9">
        <v>100</v>
      </c>
      <c r="H147" s="9">
        <v>100</v>
      </c>
    </row>
    <row r="148" spans="1:8" ht="94.5" x14ac:dyDescent="0.25">
      <c r="A148" s="8" t="s">
        <v>206</v>
      </c>
      <c r="B148" s="8" t="s">
        <v>207</v>
      </c>
      <c r="C148" s="8" t="s">
        <v>46</v>
      </c>
      <c r="D148" s="8" t="s">
        <v>37</v>
      </c>
      <c r="E148" s="8" t="s">
        <v>173</v>
      </c>
      <c r="F148" s="9">
        <v>100</v>
      </c>
      <c r="G148" s="9">
        <v>100</v>
      </c>
      <c r="H148" s="9">
        <v>100</v>
      </c>
    </row>
    <row r="149" spans="1:8" ht="47.25" x14ac:dyDescent="0.25">
      <c r="A149" s="8" t="s">
        <v>174</v>
      </c>
      <c r="B149" s="8" t="s">
        <v>207</v>
      </c>
      <c r="C149" s="8" t="s">
        <v>46</v>
      </c>
      <c r="D149" s="8" t="s">
        <v>37</v>
      </c>
      <c r="E149" s="8" t="s">
        <v>175</v>
      </c>
      <c r="F149" s="9">
        <v>100</v>
      </c>
      <c r="G149" s="9">
        <v>100</v>
      </c>
      <c r="H149" s="9">
        <v>100</v>
      </c>
    </row>
    <row r="150" spans="1:8" ht="15.75" x14ac:dyDescent="0.25">
      <c r="A150" s="8" t="s">
        <v>18</v>
      </c>
      <c r="B150" s="8" t="s">
        <v>207</v>
      </c>
      <c r="C150" s="8" t="s">
        <v>46</v>
      </c>
      <c r="D150" s="8" t="s">
        <v>37</v>
      </c>
      <c r="E150" s="8" t="s">
        <v>177</v>
      </c>
      <c r="F150" s="9">
        <v>100</v>
      </c>
      <c r="G150" s="9">
        <v>100</v>
      </c>
      <c r="H150" s="9">
        <v>100</v>
      </c>
    </row>
    <row r="151" spans="1:8" ht="31.5" x14ac:dyDescent="0.25">
      <c r="A151" s="8" t="s">
        <v>50</v>
      </c>
      <c r="B151" s="8" t="s">
        <v>51</v>
      </c>
      <c r="C151" s="8"/>
      <c r="D151" s="8"/>
      <c r="E151" s="8"/>
      <c r="F151" s="9">
        <v>52</v>
      </c>
      <c r="G151" s="9">
        <v>49.6</v>
      </c>
      <c r="H151" s="9">
        <v>95.4</v>
      </c>
    </row>
    <row r="152" spans="1:8" ht="31.5" x14ac:dyDescent="0.25">
      <c r="A152" s="10" t="s">
        <v>201</v>
      </c>
      <c r="B152" s="10" t="s">
        <v>51</v>
      </c>
      <c r="C152" s="10" t="s">
        <v>46</v>
      </c>
      <c r="D152" s="10" t="s">
        <v>165</v>
      </c>
      <c r="E152" s="10"/>
      <c r="F152" s="11">
        <v>52</v>
      </c>
      <c r="G152" s="11">
        <v>49.6</v>
      </c>
      <c r="H152" s="11">
        <v>95.4</v>
      </c>
    </row>
    <row r="153" spans="1:8" ht="17.25" customHeight="1" x14ac:dyDescent="0.25">
      <c r="A153" s="8" t="s">
        <v>202</v>
      </c>
      <c r="B153" s="8" t="s">
        <v>51</v>
      </c>
      <c r="C153" s="8" t="s">
        <v>46</v>
      </c>
      <c r="D153" s="8" t="s">
        <v>37</v>
      </c>
      <c r="E153" s="8"/>
      <c r="F153" s="9">
        <v>52</v>
      </c>
      <c r="G153" s="9">
        <v>49.6</v>
      </c>
      <c r="H153" s="9">
        <v>95.4</v>
      </c>
    </row>
    <row r="154" spans="1:8" ht="63" x14ac:dyDescent="0.25">
      <c r="A154" s="8" t="s">
        <v>52</v>
      </c>
      <c r="B154" s="8" t="s">
        <v>51</v>
      </c>
      <c r="C154" s="8" t="s">
        <v>46</v>
      </c>
      <c r="D154" s="8" t="s">
        <v>37</v>
      </c>
      <c r="E154" s="8" t="s">
        <v>173</v>
      </c>
      <c r="F154" s="9">
        <v>52</v>
      </c>
      <c r="G154" s="9">
        <v>49.6</v>
      </c>
      <c r="H154" s="9">
        <v>95.4</v>
      </c>
    </row>
    <row r="155" spans="1:8" ht="47.25" x14ac:dyDescent="0.25">
      <c r="A155" s="8" t="s">
        <v>174</v>
      </c>
      <c r="B155" s="8" t="s">
        <v>51</v>
      </c>
      <c r="C155" s="8" t="s">
        <v>46</v>
      </c>
      <c r="D155" s="8" t="s">
        <v>37</v>
      </c>
      <c r="E155" s="8" t="s">
        <v>175</v>
      </c>
      <c r="F155" s="9">
        <v>52</v>
      </c>
      <c r="G155" s="9">
        <v>49.6</v>
      </c>
      <c r="H155" s="9">
        <v>95.4</v>
      </c>
    </row>
    <row r="156" spans="1:8" ht="15.75" x14ac:dyDescent="0.25">
      <c r="A156" s="8" t="s">
        <v>18</v>
      </c>
      <c r="B156" s="8" t="s">
        <v>51</v>
      </c>
      <c r="C156" s="8" t="s">
        <v>46</v>
      </c>
      <c r="D156" s="8" t="s">
        <v>37</v>
      </c>
      <c r="E156" s="8" t="s">
        <v>177</v>
      </c>
      <c r="F156" s="9">
        <v>52</v>
      </c>
      <c r="G156" s="9">
        <v>49.6</v>
      </c>
      <c r="H156" s="9">
        <v>95.4</v>
      </c>
    </row>
    <row r="157" spans="1:8" ht="141.75" x14ac:dyDescent="0.25">
      <c r="A157" s="8" t="s">
        <v>54</v>
      </c>
      <c r="B157" s="8" t="s">
        <v>55</v>
      </c>
      <c r="C157" s="8"/>
      <c r="D157" s="8"/>
      <c r="E157" s="8"/>
      <c r="F157" s="9">
        <v>1202.5</v>
      </c>
      <c r="G157" s="9">
        <v>1202.5</v>
      </c>
      <c r="H157" s="9">
        <v>100</v>
      </c>
    </row>
    <row r="158" spans="1:8" ht="31.5" x14ac:dyDescent="0.25">
      <c r="A158" s="10" t="s">
        <v>201</v>
      </c>
      <c r="B158" s="10" t="s">
        <v>55</v>
      </c>
      <c r="C158" s="10" t="s">
        <v>46</v>
      </c>
      <c r="D158" s="10" t="s">
        <v>165</v>
      </c>
      <c r="E158" s="10"/>
      <c r="F158" s="11">
        <v>1202.5</v>
      </c>
      <c r="G158" s="11">
        <v>1202.5</v>
      </c>
      <c r="H158" s="11">
        <v>100</v>
      </c>
    </row>
    <row r="159" spans="1:8" ht="12.75" customHeight="1" x14ac:dyDescent="0.25">
      <c r="A159" s="8" t="s">
        <v>202</v>
      </c>
      <c r="B159" s="8" t="s">
        <v>55</v>
      </c>
      <c r="C159" s="8" t="s">
        <v>46</v>
      </c>
      <c r="D159" s="8" t="s">
        <v>37</v>
      </c>
      <c r="E159" s="8"/>
      <c r="F159" s="9">
        <v>1202.5</v>
      </c>
      <c r="G159" s="9">
        <v>1202.5</v>
      </c>
      <c r="H159" s="9">
        <v>100</v>
      </c>
    </row>
    <row r="160" spans="1:8" ht="173.25" x14ac:dyDescent="0.25">
      <c r="A160" s="8" t="s">
        <v>56</v>
      </c>
      <c r="B160" s="8" t="s">
        <v>55</v>
      </c>
      <c r="C160" s="8" t="s">
        <v>46</v>
      </c>
      <c r="D160" s="8" t="s">
        <v>37</v>
      </c>
      <c r="E160" s="8" t="s">
        <v>173</v>
      </c>
      <c r="F160" s="9">
        <v>1202.5</v>
      </c>
      <c r="G160" s="9">
        <v>1202.5</v>
      </c>
      <c r="H160" s="9">
        <v>100</v>
      </c>
    </row>
    <row r="161" spans="1:8" ht="47.25" x14ac:dyDescent="0.25">
      <c r="A161" s="8" t="s">
        <v>174</v>
      </c>
      <c r="B161" s="8" t="s">
        <v>55</v>
      </c>
      <c r="C161" s="8" t="s">
        <v>46</v>
      </c>
      <c r="D161" s="8" t="s">
        <v>37</v>
      </c>
      <c r="E161" s="8" t="s">
        <v>175</v>
      </c>
      <c r="F161" s="9">
        <v>1202.5</v>
      </c>
      <c r="G161" s="9">
        <v>1202.5</v>
      </c>
      <c r="H161" s="9">
        <v>100</v>
      </c>
    </row>
    <row r="162" spans="1:8" ht="15.75" x14ac:dyDescent="0.25">
      <c r="A162" s="8" t="s">
        <v>18</v>
      </c>
      <c r="B162" s="8" t="s">
        <v>55</v>
      </c>
      <c r="C162" s="8" t="s">
        <v>46</v>
      </c>
      <c r="D162" s="8" t="s">
        <v>37</v>
      </c>
      <c r="E162" s="8" t="s">
        <v>177</v>
      </c>
      <c r="F162" s="9">
        <v>1202.5</v>
      </c>
      <c r="G162" s="9">
        <v>1202.5</v>
      </c>
      <c r="H162" s="9">
        <v>100</v>
      </c>
    </row>
    <row r="163" spans="1:8" ht="126" x14ac:dyDescent="0.25">
      <c r="A163" s="8" t="s">
        <v>58</v>
      </c>
      <c r="B163" s="8" t="s">
        <v>59</v>
      </c>
      <c r="C163" s="8"/>
      <c r="D163" s="8"/>
      <c r="E163" s="8"/>
      <c r="F163" s="9">
        <v>935.8</v>
      </c>
      <c r="G163" s="9">
        <v>935.8</v>
      </c>
      <c r="H163" s="9">
        <v>100</v>
      </c>
    </row>
    <row r="164" spans="1:8" ht="24" customHeight="1" x14ac:dyDescent="0.25">
      <c r="A164" s="10" t="s">
        <v>208</v>
      </c>
      <c r="B164" s="10" t="s">
        <v>59</v>
      </c>
      <c r="C164" s="10" t="s">
        <v>57</v>
      </c>
      <c r="D164" s="10" t="s">
        <v>165</v>
      </c>
      <c r="E164" s="10"/>
      <c r="F164" s="11">
        <v>935.8</v>
      </c>
      <c r="G164" s="11">
        <v>935.8</v>
      </c>
      <c r="H164" s="11">
        <v>100</v>
      </c>
    </row>
    <row r="165" spans="1:8" ht="19.5" customHeight="1" x14ac:dyDescent="0.25">
      <c r="A165" s="8" t="s">
        <v>209</v>
      </c>
      <c r="B165" s="8" t="s">
        <v>59</v>
      </c>
      <c r="C165" s="8" t="s">
        <v>57</v>
      </c>
      <c r="D165" s="8" t="s">
        <v>42</v>
      </c>
      <c r="E165" s="8"/>
      <c r="F165" s="9">
        <v>935.8</v>
      </c>
      <c r="G165" s="9">
        <v>935.8</v>
      </c>
      <c r="H165" s="9">
        <v>100</v>
      </c>
    </row>
    <row r="166" spans="1:8" ht="173.25" x14ac:dyDescent="0.25">
      <c r="A166" s="8" t="s">
        <v>60</v>
      </c>
      <c r="B166" s="8" t="s">
        <v>59</v>
      </c>
      <c r="C166" s="8" t="s">
        <v>57</v>
      </c>
      <c r="D166" s="8" t="s">
        <v>42</v>
      </c>
      <c r="E166" s="8" t="s">
        <v>173</v>
      </c>
      <c r="F166" s="9">
        <v>935.8</v>
      </c>
      <c r="G166" s="9">
        <v>935.8</v>
      </c>
      <c r="H166" s="9">
        <v>100</v>
      </c>
    </row>
    <row r="167" spans="1:8" ht="47.25" x14ac:dyDescent="0.25">
      <c r="A167" s="8" t="s">
        <v>174</v>
      </c>
      <c r="B167" s="8" t="s">
        <v>59</v>
      </c>
      <c r="C167" s="8" t="s">
        <v>57</v>
      </c>
      <c r="D167" s="8" t="s">
        <v>42</v>
      </c>
      <c r="E167" s="8" t="s">
        <v>175</v>
      </c>
      <c r="F167" s="9">
        <v>935.8</v>
      </c>
      <c r="G167" s="9">
        <v>935.8</v>
      </c>
      <c r="H167" s="9">
        <v>100</v>
      </c>
    </row>
    <row r="168" spans="1:8" ht="30" customHeight="1" x14ac:dyDescent="0.25">
      <c r="A168" s="8" t="s">
        <v>18</v>
      </c>
      <c r="B168" s="8" t="s">
        <v>59</v>
      </c>
      <c r="C168" s="8" t="s">
        <v>57</v>
      </c>
      <c r="D168" s="8" t="s">
        <v>42</v>
      </c>
      <c r="E168" s="8" t="s">
        <v>177</v>
      </c>
      <c r="F168" s="9">
        <v>935.8</v>
      </c>
      <c r="G168" s="9">
        <v>935.8</v>
      </c>
      <c r="H168" s="9">
        <v>100</v>
      </c>
    </row>
    <row r="169" spans="1:8" ht="78.75" x14ac:dyDescent="0.25">
      <c r="A169" s="8" t="s">
        <v>210</v>
      </c>
      <c r="B169" s="8" t="s">
        <v>211</v>
      </c>
      <c r="C169" s="8"/>
      <c r="D169" s="8"/>
      <c r="E169" s="8"/>
      <c r="F169" s="9">
        <v>90.6</v>
      </c>
      <c r="G169" s="9">
        <v>90.6</v>
      </c>
      <c r="H169" s="9">
        <v>100</v>
      </c>
    </row>
    <row r="170" spans="1:8" ht="31.5" x14ac:dyDescent="0.25">
      <c r="A170" s="10" t="s">
        <v>201</v>
      </c>
      <c r="B170" s="10" t="s">
        <v>211</v>
      </c>
      <c r="C170" s="10" t="s">
        <v>46</v>
      </c>
      <c r="D170" s="10" t="s">
        <v>165</v>
      </c>
      <c r="E170" s="10"/>
      <c r="F170" s="11">
        <v>90.6</v>
      </c>
      <c r="G170" s="11">
        <v>90.6</v>
      </c>
      <c r="H170" s="11">
        <v>100</v>
      </c>
    </row>
    <row r="171" spans="1:8" ht="20.25" customHeight="1" x14ac:dyDescent="0.25">
      <c r="A171" s="8" t="s">
        <v>202</v>
      </c>
      <c r="B171" s="8" t="s">
        <v>211</v>
      </c>
      <c r="C171" s="8" t="s">
        <v>46</v>
      </c>
      <c r="D171" s="8" t="s">
        <v>37</v>
      </c>
      <c r="E171" s="8"/>
      <c r="F171" s="9">
        <v>90.6</v>
      </c>
      <c r="G171" s="9">
        <v>90.6</v>
      </c>
      <c r="H171" s="9">
        <v>100</v>
      </c>
    </row>
    <row r="172" spans="1:8" ht="126" x14ac:dyDescent="0.25">
      <c r="A172" s="8" t="s">
        <v>212</v>
      </c>
      <c r="B172" s="8" t="s">
        <v>211</v>
      </c>
      <c r="C172" s="8" t="s">
        <v>46</v>
      </c>
      <c r="D172" s="8" t="s">
        <v>37</v>
      </c>
      <c r="E172" s="8" t="s">
        <v>173</v>
      </c>
      <c r="F172" s="9">
        <v>90.6</v>
      </c>
      <c r="G172" s="9">
        <v>90.6</v>
      </c>
      <c r="H172" s="9">
        <v>100</v>
      </c>
    </row>
    <row r="173" spans="1:8" ht="47.25" x14ac:dyDescent="0.25">
      <c r="A173" s="8" t="s">
        <v>174</v>
      </c>
      <c r="B173" s="8" t="s">
        <v>211</v>
      </c>
      <c r="C173" s="8" t="s">
        <v>46</v>
      </c>
      <c r="D173" s="8" t="s">
        <v>37</v>
      </c>
      <c r="E173" s="8" t="s">
        <v>175</v>
      </c>
      <c r="F173" s="9">
        <v>90.6</v>
      </c>
      <c r="G173" s="9">
        <v>90.6</v>
      </c>
      <c r="H173" s="9">
        <v>100</v>
      </c>
    </row>
    <row r="174" spans="1:8" ht="15.75" x14ac:dyDescent="0.25">
      <c r="A174" s="8" t="s">
        <v>18</v>
      </c>
      <c r="B174" s="8" t="s">
        <v>211</v>
      </c>
      <c r="C174" s="8" t="s">
        <v>46</v>
      </c>
      <c r="D174" s="8" t="s">
        <v>37</v>
      </c>
      <c r="E174" s="8" t="s">
        <v>177</v>
      </c>
      <c r="F174" s="9">
        <v>90.6</v>
      </c>
      <c r="G174" s="9">
        <v>90.6</v>
      </c>
      <c r="H174" s="9">
        <v>100</v>
      </c>
    </row>
    <row r="175" spans="1:8" ht="78.75" x14ac:dyDescent="0.25">
      <c r="A175" s="8" t="s">
        <v>61</v>
      </c>
      <c r="B175" s="8" t="s">
        <v>62</v>
      </c>
      <c r="C175" s="8"/>
      <c r="D175" s="8"/>
      <c r="E175" s="8"/>
      <c r="F175" s="9">
        <v>104</v>
      </c>
      <c r="G175" s="9">
        <v>99.3</v>
      </c>
      <c r="H175" s="9">
        <v>95.5</v>
      </c>
    </row>
    <row r="176" spans="1:8" ht="31.5" x14ac:dyDescent="0.25">
      <c r="A176" s="8" t="s">
        <v>63</v>
      </c>
      <c r="B176" s="8" t="s">
        <v>64</v>
      </c>
      <c r="C176" s="8"/>
      <c r="D176" s="8"/>
      <c r="E176" s="8"/>
      <c r="F176" s="9">
        <v>104</v>
      </c>
      <c r="G176" s="9">
        <v>99.3</v>
      </c>
      <c r="H176" s="9">
        <v>95.5</v>
      </c>
    </row>
    <row r="177" spans="1:8" ht="31.5" x14ac:dyDescent="0.25">
      <c r="A177" s="10" t="s">
        <v>201</v>
      </c>
      <c r="B177" s="10" t="s">
        <v>64</v>
      </c>
      <c r="C177" s="10" t="s">
        <v>46</v>
      </c>
      <c r="D177" s="10" t="s">
        <v>165</v>
      </c>
      <c r="E177" s="10"/>
      <c r="F177" s="11">
        <v>104</v>
      </c>
      <c r="G177" s="11">
        <v>99.3</v>
      </c>
      <c r="H177" s="11">
        <v>95.5</v>
      </c>
    </row>
    <row r="178" spans="1:8" ht="14.25" customHeight="1" x14ac:dyDescent="0.25">
      <c r="A178" s="8" t="s">
        <v>213</v>
      </c>
      <c r="B178" s="8" t="s">
        <v>64</v>
      </c>
      <c r="C178" s="8" t="s">
        <v>46</v>
      </c>
      <c r="D178" s="8" t="s">
        <v>53</v>
      </c>
      <c r="E178" s="8"/>
      <c r="F178" s="9">
        <v>104</v>
      </c>
      <c r="G178" s="9">
        <v>99.3</v>
      </c>
      <c r="H178" s="9">
        <v>95.5</v>
      </c>
    </row>
    <row r="179" spans="1:8" ht="78.75" x14ac:dyDescent="0.25">
      <c r="A179" s="8" t="s">
        <v>65</v>
      </c>
      <c r="B179" s="8" t="s">
        <v>64</v>
      </c>
      <c r="C179" s="8" t="s">
        <v>46</v>
      </c>
      <c r="D179" s="8" t="s">
        <v>53</v>
      </c>
      <c r="E179" s="8" t="s">
        <v>173</v>
      </c>
      <c r="F179" s="9">
        <v>104</v>
      </c>
      <c r="G179" s="9">
        <v>99.3</v>
      </c>
      <c r="H179" s="9">
        <v>95.5</v>
      </c>
    </row>
    <row r="180" spans="1:8" ht="47.25" x14ac:dyDescent="0.25">
      <c r="A180" s="8" t="s">
        <v>174</v>
      </c>
      <c r="B180" s="8" t="s">
        <v>64</v>
      </c>
      <c r="C180" s="8" t="s">
        <v>46</v>
      </c>
      <c r="D180" s="8" t="s">
        <v>53</v>
      </c>
      <c r="E180" s="8" t="s">
        <v>175</v>
      </c>
      <c r="F180" s="9">
        <v>104</v>
      </c>
      <c r="G180" s="9">
        <v>99.3</v>
      </c>
      <c r="H180" s="9">
        <v>95.5</v>
      </c>
    </row>
    <row r="181" spans="1:8" ht="15.75" x14ac:dyDescent="0.25">
      <c r="A181" s="8" t="s">
        <v>18</v>
      </c>
      <c r="B181" s="8" t="s">
        <v>64</v>
      </c>
      <c r="C181" s="8" t="s">
        <v>46</v>
      </c>
      <c r="D181" s="8" t="s">
        <v>53</v>
      </c>
      <c r="E181" s="8" t="s">
        <v>177</v>
      </c>
      <c r="F181" s="9">
        <v>104</v>
      </c>
      <c r="G181" s="9">
        <v>99.3</v>
      </c>
      <c r="H181" s="9">
        <v>95.5</v>
      </c>
    </row>
    <row r="182" spans="1:8" ht="63" x14ac:dyDescent="0.25">
      <c r="A182" s="8" t="s">
        <v>66</v>
      </c>
      <c r="B182" s="8" t="s">
        <v>67</v>
      </c>
      <c r="C182" s="8"/>
      <c r="D182" s="8"/>
      <c r="E182" s="8"/>
      <c r="F182" s="9">
        <v>3394.5</v>
      </c>
      <c r="G182" s="9">
        <v>3386.2</v>
      </c>
      <c r="H182" s="9">
        <v>99.8</v>
      </c>
    </row>
    <row r="183" spans="1:8" ht="31.5" x14ac:dyDescent="0.25">
      <c r="A183" s="8" t="s">
        <v>68</v>
      </c>
      <c r="B183" s="8" t="s">
        <v>69</v>
      </c>
      <c r="C183" s="8"/>
      <c r="D183" s="8"/>
      <c r="E183" s="8"/>
      <c r="F183" s="9">
        <v>1219.7</v>
      </c>
      <c r="G183" s="9">
        <v>1219.7</v>
      </c>
      <c r="H183" s="9">
        <v>100</v>
      </c>
    </row>
    <row r="184" spans="1:8" ht="14.45" customHeight="1" x14ac:dyDescent="0.25">
      <c r="A184" s="10" t="s">
        <v>208</v>
      </c>
      <c r="B184" s="10" t="s">
        <v>69</v>
      </c>
      <c r="C184" s="10" t="s">
        <v>57</v>
      </c>
      <c r="D184" s="10" t="s">
        <v>165</v>
      </c>
      <c r="E184" s="10"/>
      <c r="F184" s="11">
        <v>1219.7</v>
      </c>
      <c r="G184" s="11">
        <v>1219.7</v>
      </c>
      <c r="H184" s="11">
        <v>100</v>
      </c>
    </row>
    <row r="185" spans="1:8" ht="20.25" customHeight="1" x14ac:dyDescent="0.25">
      <c r="A185" s="8" t="s">
        <v>209</v>
      </c>
      <c r="B185" s="8" t="s">
        <v>69</v>
      </c>
      <c r="C185" s="8" t="s">
        <v>57</v>
      </c>
      <c r="D185" s="8" t="s">
        <v>42</v>
      </c>
      <c r="E185" s="8"/>
      <c r="F185" s="9">
        <v>1219.7</v>
      </c>
      <c r="G185" s="9">
        <v>1219.7</v>
      </c>
      <c r="H185" s="9">
        <v>100</v>
      </c>
    </row>
    <row r="186" spans="1:8" ht="69.75" customHeight="1" x14ac:dyDescent="0.25">
      <c r="A186" s="8" t="s">
        <v>70</v>
      </c>
      <c r="B186" s="8" t="s">
        <v>69</v>
      </c>
      <c r="C186" s="8" t="s">
        <v>57</v>
      </c>
      <c r="D186" s="8" t="s">
        <v>42</v>
      </c>
      <c r="E186" s="8" t="s">
        <v>173</v>
      </c>
      <c r="F186" s="9">
        <v>1219.7</v>
      </c>
      <c r="G186" s="9">
        <v>1219.7</v>
      </c>
      <c r="H186" s="9">
        <v>100</v>
      </c>
    </row>
    <row r="187" spans="1:8" ht="51.75" customHeight="1" x14ac:dyDescent="0.25">
      <c r="A187" s="8" t="s">
        <v>174</v>
      </c>
      <c r="B187" s="8" t="s">
        <v>69</v>
      </c>
      <c r="C187" s="8" t="s">
        <v>57</v>
      </c>
      <c r="D187" s="8" t="s">
        <v>42</v>
      </c>
      <c r="E187" s="8" t="s">
        <v>175</v>
      </c>
      <c r="F187" s="9">
        <v>1219.7</v>
      </c>
      <c r="G187" s="9">
        <v>1219.7</v>
      </c>
      <c r="H187" s="9">
        <v>100</v>
      </c>
    </row>
    <row r="188" spans="1:8" ht="24" customHeight="1" x14ac:dyDescent="0.25">
      <c r="A188" s="8" t="s">
        <v>18</v>
      </c>
      <c r="B188" s="8" t="s">
        <v>69</v>
      </c>
      <c r="C188" s="8" t="s">
        <v>57</v>
      </c>
      <c r="D188" s="8" t="s">
        <v>42</v>
      </c>
      <c r="E188" s="8" t="s">
        <v>177</v>
      </c>
      <c r="F188" s="9">
        <v>1219.7</v>
      </c>
      <c r="G188" s="9">
        <v>1219.7</v>
      </c>
      <c r="H188" s="9">
        <v>100</v>
      </c>
    </row>
    <row r="189" spans="1:8" ht="42.75" customHeight="1" x14ac:dyDescent="0.25">
      <c r="A189" s="8" t="s">
        <v>71</v>
      </c>
      <c r="B189" s="8" t="s">
        <v>72</v>
      </c>
      <c r="C189" s="8"/>
      <c r="D189" s="8"/>
      <c r="E189" s="8"/>
      <c r="F189" s="9">
        <v>1217.7</v>
      </c>
      <c r="G189" s="9">
        <v>1209.4000000000001</v>
      </c>
      <c r="H189" s="9">
        <v>99.3</v>
      </c>
    </row>
    <row r="190" spans="1:8" ht="14.45" customHeight="1" x14ac:dyDescent="0.25">
      <c r="A190" s="10" t="s">
        <v>208</v>
      </c>
      <c r="B190" s="10" t="s">
        <v>72</v>
      </c>
      <c r="C190" s="10" t="s">
        <v>57</v>
      </c>
      <c r="D190" s="10" t="s">
        <v>165</v>
      </c>
      <c r="E190" s="10"/>
      <c r="F190" s="11">
        <v>1217.7</v>
      </c>
      <c r="G190" s="11">
        <v>1209.4000000000001</v>
      </c>
      <c r="H190" s="11">
        <v>99.3</v>
      </c>
    </row>
    <row r="191" spans="1:8" ht="14.45" customHeight="1" x14ac:dyDescent="0.25">
      <c r="A191" s="8" t="s">
        <v>209</v>
      </c>
      <c r="B191" s="8" t="s">
        <v>72</v>
      </c>
      <c r="C191" s="8" t="s">
        <v>57</v>
      </c>
      <c r="D191" s="8" t="s">
        <v>42</v>
      </c>
      <c r="E191" s="8"/>
      <c r="F191" s="9">
        <v>1217.7</v>
      </c>
      <c r="G191" s="9">
        <v>1209.4000000000001</v>
      </c>
      <c r="H191" s="9">
        <v>99.3</v>
      </c>
    </row>
    <row r="192" spans="1:8" ht="67.5" customHeight="1" x14ac:dyDescent="0.25">
      <c r="A192" s="8" t="s">
        <v>73</v>
      </c>
      <c r="B192" s="8" t="s">
        <v>72</v>
      </c>
      <c r="C192" s="8" t="s">
        <v>57</v>
      </c>
      <c r="D192" s="8" t="s">
        <v>42</v>
      </c>
      <c r="E192" s="8" t="s">
        <v>173</v>
      </c>
      <c r="F192" s="9">
        <v>1217.7</v>
      </c>
      <c r="G192" s="9">
        <v>1209.4000000000001</v>
      </c>
      <c r="H192" s="9">
        <v>99.3</v>
      </c>
    </row>
    <row r="193" spans="1:8" ht="52.5" customHeight="1" x14ac:dyDescent="0.25">
      <c r="A193" s="8" t="s">
        <v>174</v>
      </c>
      <c r="B193" s="8" t="s">
        <v>72</v>
      </c>
      <c r="C193" s="8" t="s">
        <v>57</v>
      </c>
      <c r="D193" s="8" t="s">
        <v>42</v>
      </c>
      <c r="E193" s="8" t="s">
        <v>175</v>
      </c>
      <c r="F193" s="9">
        <v>1217.7</v>
      </c>
      <c r="G193" s="9">
        <v>1209.4000000000001</v>
      </c>
      <c r="H193" s="9">
        <v>99.3</v>
      </c>
    </row>
    <row r="194" spans="1:8" ht="14.45" customHeight="1" x14ac:dyDescent="0.25">
      <c r="A194" s="8" t="s">
        <v>18</v>
      </c>
      <c r="B194" s="8" t="s">
        <v>72</v>
      </c>
      <c r="C194" s="8" t="s">
        <v>57</v>
      </c>
      <c r="D194" s="8" t="s">
        <v>42</v>
      </c>
      <c r="E194" s="8" t="s">
        <v>177</v>
      </c>
      <c r="F194" s="9">
        <v>1217.7</v>
      </c>
      <c r="G194" s="9">
        <v>1209.4000000000001</v>
      </c>
      <c r="H194" s="9">
        <v>99.3</v>
      </c>
    </row>
    <row r="195" spans="1:8" ht="14.45" customHeight="1" x14ac:dyDescent="0.25">
      <c r="A195" s="8" t="s">
        <v>74</v>
      </c>
      <c r="B195" s="8" t="s">
        <v>75</v>
      </c>
      <c r="C195" s="8"/>
      <c r="D195" s="8"/>
      <c r="E195" s="8"/>
      <c r="F195" s="9">
        <v>957.1</v>
      </c>
      <c r="G195" s="9">
        <v>957.1</v>
      </c>
      <c r="H195" s="9">
        <v>100</v>
      </c>
    </row>
    <row r="196" spans="1:8" ht="14.45" customHeight="1" x14ac:dyDescent="0.25">
      <c r="A196" s="10" t="s">
        <v>208</v>
      </c>
      <c r="B196" s="10" t="s">
        <v>75</v>
      </c>
      <c r="C196" s="10" t="s">
        <v>57</v>
      </c>
      <c r="D196" s="10" t="s">
        <v>165</v>
      </c>
      <c r="E196" s="10"/>
      <c r="F196" s="11">
        <v>957.1</v>
      </c>
      <c r="G196" s="11">
        <v>957.1</v>
      </c>
      <c r="H196" s="11">
        <v>100</v>
      </c>
    </row>
    <row r="197" spans="1:8" ht="26.25" customHeight="1" x14ac:dyDescent="0.25">
      <c r="A197" s="8" t="s">
        <v>209</v>
      </c>
      <c r="B197" s="8" t="s">
        <v>75</v>
      </c>
      <c r="C197" s="8" t="s">
        <v>57</v>
      </c>
      <c r="D197" s="8" t="s">
        <v>42</v>
      </c>
      <c r="E197" s="8"/>
      <c r="F197" s="9">
        <v>957.1</v>
      </c>
      <c r="G197" s="9">
        <v>957.1</v>
      </c>
      <c r="H197" s="9">
        <v>100</v>
      </c>
    </row>
    <row r="198" spans="1:8" ht="76.5" customHeight="1" x14ac:dyDescent="0.25">
      <c r="A198" s="8" t="s">
        <v>76</v>
      </c>
      <c r="B198" s="8" t="s">
        <v>75</v>
      </c>
      <c r="C198" s="8" t="s">
        <v>57</v>
      </c>
      <c r="D198" s="8" t="s">
        <v>42</v>
      </c>
      <c r="E198" s="8" t="s">
        <v>173</v>
      </c>
      <c r="F198" s="9">
        <v>957.1</v>
      </c>
      <c r="G198" s="9">
        <v>957.1</v>
      </c>
      <c r="H198" s="9">
        <v>100</v>
      </c>
    </row>
    <row r="199" spans="1:8" ht="52.5" customHeight="1" x14ac:dyDescent="0.25">
      <c r="A199" s="8" t="s">
        <v>174</v>
      </c>
      <c r="B199" s="8" t="s">
        <v>75</v>
      </c>
      <c r="C199" s="8" t="s">
        <v>57</v>
      </c>
      <c r="D199" s="8" t="s">
        <v>42</v>
      </c>
      <c r="E199" s="8" t="s">
        <v>175</v>
      </c>
      <c r="F199" s="9">
        <v>957.1</v>
      </c>
      <c r="G199" s="9">
        <v>957.1</v>
      </c>
      <c r="H199" s="9">
        <v>100</v>
      </c>
    </row>
    <row r="200" spans="1:8" ht="14.45" customHeight="1" x14ac:dyDescent="0.25">
      <c r="A200" s="8" t="s">
        <v>18</v>
      </c>
      <c r="B200" s="8" t="s">
        <v>75</v>
      </c>
      <c r="C200" s="8" t="s">
        <v>57</v>
      </c>
      <c r="D200" s="8" t="s">
        <v>42</v>
      </c>
      <c r="E200" s="8" t="s">
        <v>177</v>
      </c>
      <c r="F200" s="9">
        <v>957.1</v>
      </c>
      <c r="G200" s="9">
        <v>957.1</v>
      </c>
      <c r="H200" s="9">
        <v>100</v>
      </c>
    </row>
    <row r="201" spans="1:8" ht="48.75" customHeight="1" x14ac:dyDescent="0.25">
      <c r="A201" s="8" t="s">
        <v>77</v>
      </c>
      <c r="B201" s="8" t="s">
        <v>78</v>
      </c>
      <c r="C201" s="8"/>
      <c r="D201" s="8"/>
      <c r="E201" s="8"/>
      <c r="F201" s="9">
        <v>707.1</v>
      </c>
      <c r="G201" s="9">
        <v>707.1</v>
      </c>
      <c r="H201" s="9">
        <v>100</v>
      </c>
    </row>
    <row r="202" spans="1:8" ht="70.5" customHeight="1" x14ac:dyDescent="0.25">
      <c r="A202" s="8" t="s">
        <v>79</v>
      </c>
      <c r="B202" s="8" t="s">
        <v>80</v>
      </c>
      <c r="C202" s="8"/>
      <c r="D202" s="8"/>
      <c r="E202" s="8"/>
      <c r="F202" s="9">
        <v>707.1</v>
      </c>
      <c r="G202" s="9">
        <v>707.1</v>
      </c>
      <c r="H202" s="9">
        <v>100</v>
      </c>
    </row>
    <row r="203" spans="1:8" ht="14.45" customHeight="1" x14ac:dyDescent="0.25">
      <c r="A203" s="10" t="s">
        <v>214</v>
      </c>
      <c r="B203" s="10" t="s">
        <v>80</v>
      </c>
      <c r="C203" s="10" t="s">
        <v>38</v>
      </c>
      <c r="D203" s="10" t="s">
        <v>165</v>
      </c>
      <c r="E203" s="10"/>
      <c r="F203" s="11">
        <v>707.1</v>
      </c>
      <c r="G203" s="11">
        <v>707.1</v>
      </c>
      <c r="H203" s="11">
        <v>100</v>
      </c>
    </row>
    <row r="204" spans="1:8" ht="28.5" customHeight="1" x14ac:dyDescent="0.25">
      <c r="A204" s="8" t="s">
        <v>215</v>
      </c>
      <c r="B204" s="8" t="s">
        <v>80</v>
      </c>
      <c r="C204" s="8" t="s">
        <v>38</v>
      </c>
      <c r="D204" s="8" t="s">
        <v>14</v>
      </c>
      <c r="E204" s="8"/>
      <c r="F204" s="9">
        <v>707.1</v>
      </c>
      <c r="G204" s="9">
        <v>707.1</v>
      </c>
      <c r="H204" s="9">
        <v>100</v>
      </c>
    </row>
    <row r="205" spans="1:8" ht="77.25" customHeight="1" x14ac:dyDescent="0.25">
      <c r="A205" s="8" t="s">
        <v>81</v>
      </c>
      <c r="B205" s="8" t="s">
        <v>80</v>
      </c>
      <c r="C205" s="8" t="s">
        <v>38</v>
      </c>
      <c r="D205" s="8" t="s">
        <v>14</v>
      </c>
      <c r="E205" s="8" t="s">
        <v>216</v>
      </c>
      <c r="F205" s="9">
        <v>707.1</v>
      </c>
      <c r="G205" s="9">
        <v>707.1</v>
      </c>
      <c r="H205" s="9">
        <v>100</v>
      </c>
    </row>
    <row r="206" spans="1:8" ht="31.5" customHeight="1" x14ac:dyDescent="0.25">
      <c r="A206" s="8" t="s">
        <v>217</v>
      </c>
      <c r="B206" s="8" t="s">
        <v>80</v>
      </c>
      <c r="C206" s="8" t="s">
        <v>38</v>
      </c>
      <c r="D206" s="8" t="s">
        <v>14</v>
      </c>
      <c r="E206" s="8" t="s">
        <v>218</v>
      </c>
      <c r="F206" s="9">
        <v>707.1</v>
      </c>
      <c r="G206" s="9">
        <v>707.1</v>
      </c>
      <c r="H206" s="9">
        <v>100</v>
      </c>
    </row>
    <row r="207" spans="1:8" ht="41.25" customHeight="1" x14ac:dyDescent="0.25">
      <c r="A207" s="8" t="s">
        <v>82</v>
      </c>
      <c r="B207" s="8" t="s">
        <v>80</v>
      </c>
      <c r="C207" s="8" t="s">
        <v>38</v>
      </c>
      <c r="D207" s="8" t="s">
        <v>14</v>
      </c>
      <c r="E207" s="8" t="s">
        <v>219</v>
      </c>
      <c r="F207" s="9">
        <v>707.1</v>
      </c>
      <c r="G207" s="9">
        <v>707.1</v>
      </c>
      <c r="H207" s="9">
        <v>100</v>
      </c>
    </row>
    <row r="208" spans="1:8" ht="67.5" customHeight="1" x14ac:dyDescent="0.25">
      <c r="A208" s="8" t="s">
        <v>83</v>
      </c>
      <c r="B208" s="8" t="s">
        <v>84</v>
      </c>
      <c r="C208" s="8"/>
      <c r="D208" s="8"/>
      <c r="E208" s="8"/>
      <c r="F208" s="9">
        <v>8506.2000000000007</v>
      </c>
      <c r="G208" s="9">
        <v>8464.7999999999993</v>
      </c>
      <c r="H208" s="9">
        <v>99.5</v>
      </c>
    </row>
    <row r="209" spans="1:8" ht="50.25" customHeight="1" x14ac:dyDescent="0.25">
      <c r="A209" s="8" t="s">
        <v>85</v>
      </c>
      <c r="B209" s="8" t="s">
        <v>86</v>
      </c>
      <c r="C209" s="8"/>
      <c r="D209" s="8"/>
      <c r="E209" s="8"/>
      <c r="F209" s="9">
        <v>5085.5</v>
      </c>
      <c r="G209" s="9">
        <v>5044.1000000000004</v>
      </c>
      <c r="H209" s="9">
        <v>99.2</v>
      </c>
    </row>
    <row r="210" spans="1:8" ht="14.45" customHeight="1" x14ac:dyDescent="0.25">
      <c r="A210" s="10" t="s">
        <v>220</v>
      </c>
      <c r="B210" s="10" t="s">
        <v>86</v>
      </c>
      <c r="C210" s="10" t="s">
        <v>14</v>
      </c>
      <c r="D210" s="10" t="s">
        <v>165</v>
      </c>
      <c r="E210" s="10"/>
      <c r="F210" s="11">
        <v>5085.5</v>
      </c>
      <c r="G210" s="11">
        <v>5044.1000000000004</v>
      </c>
      <c r="H210" s="11">
        <v>99.2</v>
      </c>
    </row>
    <row r="211" spans="1:8" ht="93" customHeight="1" x14ac:dyDescent="0.25">
      <c r="A211" s="8" t="s">
        <v>221</v>
      </c>
      <c r="B211" s="8" t="s">
        <v>86</v>
      </c>
      <c r="C211" s="8" t="s">
        <v>14</v>
      </c>
      <c r="D211" s="8" t="s">
        <v>57</v>
      </c>
      <c r="E211" s="8"/>
      <c r="F211" s="9">
        <v>5085.5</v>
      </c>
      <c r="G211" s="9">
        <v>5044.1000000000004</v>
      </c>
      <c r="H211" s="9">
        <v>99.2</v>
      </c>
    </row>
    <row r="212" spans="1:8" ht="63" customHeight="1" x14ac:dyDescent="0.25">
      <c r="A212" s="8" t="s">
        <v>87</v>
      </c>
      <c r="B212" s="8" t="s">
        <v>86</v>
      </c>
      <c r="C212" s="8" t="s">
        <v>14</v>
      </c>
      <c r="D212" s="8" t="s">
        <v>57</v>
      </c>
      <c r="E212" s="8" t="s">
        <v>167</v>
      </c>
      <c r="F212" s="9">
        <v>4540.3999999999996</v>
      </c>
      <c r="G212" s="9">
        <v>4540.3999999999996</v>
      </c>
      <c r="H212" s="9">
        <v>100</v>
      </c>
    </row>
    <row r="213" spans="1:8" ht="54.75" customHeight="1" x14ac:dyDescent="0.25">
      <c r="A213" s="8" t="s">
        <v>222</v>
      </c>
      <c r="B213" s="8" t="s">
        <v>86</v>
      </c>
      <c r="C213" s="8" t="s">
        <v>14</v>
      </c>
      <c r="D213" s="8" t="s">
        <v>57</v>
      </c>
      <c r="E213" s="8" t="s">
        <v>223</v>
      </c>
      <c r="F213" s="9">
        <v>4540.3999999999996</v>
      </c>
      <c r="G213" s="9">
        <v>4540.3999999999996</v>
      </c>
      <c r="H213" s="9">
        <v>100</v>
      </c>
    </row>
    <row r="214" spans="1:8" ht="37.5" customHeight="1" x14ac:dyDescent="0.25">
      <c r="A214" s="8" t="s">
        <v>88</v>
      </c>
      <c r="B214" s="8" t="s">
        <v>86</v>
      </c>
      <c r="C214" s="8" t="s">
        <v>14</v>
      </c>
      <c r="D214" s="8" t="s">
        <v>57</v>
      </c>
      <c r="E214" s="8" t="s">
        <v>224</v>
      </c>
      <c r="F214" s="9">
        <v>3524.3</v>
      </c>
      <c r="G214" s="9">
        <v>3524.3</v>
      </c>
      <c r="H214" s="9">
        <v>100</v>
      </c>
    </row>
    <row r="215" spans="1:8" ht="87" customHeight="1" x14ac:dyDescent="0.25">
      <c r="A215" s="8" t="s">
        <v>89</v>
      </c>
      <c r="B215" s="8" t="s">
        <v>86</v>
      </c>
      <c r="C215" s="8" t="s">
        <v>14</v>
      </c>
      <c r="D215" s="8" t="s">
        <v>57</v>
      </c>
      <c r="E215" s="8" t="s">
        <v>225</v>
      </c>
      <c r="F215" s="9">
        <v>1016.1</v>
      </c>
      <c r="G215" s="9">
        <v>1016.1</v>
      </c>
      <c r="H215" s="9">
        <v>100</v>
      </c>
    </row>
    <row r="216" spans="1:8" ht="89.25" customHeight="1" x14ac:dyDescent="0.25">
      <c r="A216" s="8" t="s">
        <v>90</v>
      </c>
      <c r="B216" s="8" t="s">
        <v>86</v>
      </c>
      <c r="C216" s="8" t="s">
        <v>14</v>
      </c>
      <c r="D216" s="8" t="s">
        <v>57</v>
      </c>
      <c r="E216" s="8" t="s">
        <v>173</v>
      </c>
      <c r="F216" s="9">
        <v>497.1</v>
      </c>
      <c r="G216" s="9">
        <v>455.6</v>
      </c>
      <c r="H216" s="9">
        <v>91.7</v>
      </c>
    </row>
    <row r="217" spans="1:8" ht="66.75" customHeight="1" x14ac:dyDescent="0.25">
      <c r="A217" s="8" t="s">
        <v>174</v>
      </c>
      <c r="B217" s="8" t="s">
        <v>86</v>
      </c>
      <c r="C217" s="8" t="s">
        <v>14</v>
      </c>
      <c r="D217" s="8" t="s">
        <v>57</v>
      </c>
      <c r="E217" s="8" t="s">
        <v>175</v>
      </c>
      <c r="F217" s="9">
        <v>497.1</v>
      </c>
      <c r="G217" s="9">
        <v>455.6</v>
      </c>
      <c r="H217" s="9">
        <v>91.7</v>
      </c>
    </row>
    <row r="218" spans="1:8" ht="60" customHeight="1" x14ac:dyDescent="0.25">
      <c r="A218" s="8" t="s">
        <v>17</v>
      </c>
      <c r="B218" s="8" t="s">
        <v>86</v>
      </c>
      <c r="C218" s="8" t="s">
        <v>14</v>
      </c>
      <c r="D218" s="8" t="s">
        <v>57</v>
      </c>
      <c r="E218" s="8" t="s">
        <v>176</v>
      </c>
      <c r="F218" s="9">
        <v>271.7</v>
      </c>
      <c r="G218" s="9">
        <v>240.2</v>
      </c>
      <c r="H218" s="9">
        <v>88.4</v>
      </c>
    </row>
    <row r="219" spans="1:8" ht="32.25" customHeight="1" x14ac:dyDescent="0.25">
      <c r="A219" s="8" t="s">
        <v>18</v>
      </c>
      <c r="B219" s="8" t="s">
        <v>86</v>
      </c>
      <c r="C219" s="8" t="s">
        <v>14</v>
      </c>
      <c r="D219" s="8" t="s">
        <v>57</v>
      </c>
      <c r="E219" s="8" t="s">
        <v>177</v>
      </c>
      <c r="F219" s="9">
        <v>30.4</v>
      </c>
      <c r="G219" s="9">
        <v>20.399999999999999</v>
      </c>
      <c r="H219" s="9">
        <v>67.099999999999994</v>
      </c>
    </row>
    <row r="220" spans="1:8" ht="33" customHeight="1" x14ac:dyDescent="0.25">
      <c r="A220" s="8" t="s">
        <v>19</v>
      </c>
      <c r="B220" s="8" t="s">
        <v>86</v>
      </c>
      <c r="C220" s="8" t="s">
        <v>14</v>
      </c>
      <c r="D220" s="8" t="s">
        <v>57</v>
      </c>
      <c r="E220" s="8" t="s">
        <v>178</v>
      </c>
      <c r="F220" s="9">
        <v>195</v>
      </c>
      <c r="G220" s="9">
        <v>195</v>
      </c>
      <c r="H220" s="9">
        <v>100</v>
      </c>
    </row>
    <row r="221" spans="1:8" ht="74.25" customHeight="1" x14ac:dyDescent="0.25">
      <c r="A221" s="8" t="s">
        <v>226</v>
      </c>
      <c r="B221" s="8" t="s">
        <v>86</v>
      </c>
      <c r="C221" s="8" t="s">
        <v>14</v>
      </c>
      <c r="D221" s="8" t="s">
        <v>57</v>
      </c>
      <c r="E221" s="8" t="s">
        <v>216</v>
      </c>
      <c r="F221" s="9">
        <v>7.6</v>
      </c>
      <c r="G221" s="9">
        <v>7.6</v>
      </c>
      <c r="H221" s="9">
        <v>100</v>
      </c>
    </row>
    <row r="222" spans="1:8" ht="54" customHeight="1" x14ac:dyDescent="0.25">
      <c r="A222" s="8" t="s">
        <v>227</v>
      </c>
      <c r="B222" s="8" t="s">
        <v>86</v>
      </c>
      <c r="C222" s="8" t="s">
        <v>14</v>
      </c>
      <c r="D222" s="8" t="s">
        <v>57</v>
      </c>
      <c r="E222" s="8" t="s">
        <v>228</v>
      </c>
      <c r="F222" s="9">
        <v>7.6</v>
      </c>
      <c r="G222" s="9">
        <v>7.6</v>
      </c>
      <c r="H222" s="9">
        <v>100</v>
      </c>
    </row>
    <row r="223" spans="1:8" ht="58.5" customHeight="1" x14ac:dyDescent="0.25">
      <c r="A223" s="8" t="s">
        <v>229</v>
      </c>
      <c r="B223" s="8" t="s">
        <v>86</v>
      </c>
      <c r="C223" s="8" t="s">
        <v>14</v>
      </c>
      <c r="D223" s="8" t="s">
        <v>57</v>
      </c>
      <c r="E223" s="8" t="s">
        <v>230</v>
      </c>
      <c r="F223" s="9">
        <v>7.6</v>
      </c>
      <c r="G223" s="9">
        <v>7.6</v>
      </c>
      <c r="H223" s="9">
        <v>100</v>
      </c>
    </row>
    <row r="224" spans="1:8" ht="72.75" customHeight="1" x14ac:dyDescent="0.25">
      <c r="A224" s="8" t="s">
        <v>91</v>
      </c>
      <c r="B224" s="8" t="s">
        <v>86</v>
      </c>
      <c r="C224" s="8" t="s">
        <v>14</v>
      </c>
      <c r="D224" s="8" t="s">
        <v>57</v>
      </c>
      <c r="E224" s="8" t="s">
        <v>179</v>
      </c>
      <c r="F224" s="9">
        <v>40.4</v>
      </c>
      <c r="G224" s="9">
        <v>40.4</v>
      </c>
      <c r="H224" s="9">
        <v>100</v>
      </c>
    </row>
    <row r="225" spans="1:8" ht="42" customHeight="1" x14ac:dyDescent="0.25">
      <c r="A225" s="8" t="s">
        <v>180</v>
      </c>
      <c r="B225" s="8" t="s">
        <v>86</v>
      </c>
      <c r="C225" s="8" t="s">
        <v>14</v>
      </c>
      <c r="D225" s="8" t="s">
        <v>57</v>
      </c>
      <c r="E225" s="8" t="s">
        <v>181</v>
      </c>
      <c r="F225" s="9">
        <v>40.4</v>
      </c>
      <c r="G225" s="9">
        <v>40.4</v>
      </c>
      <c r="H225" s="9">
        <v>100</v>
      </c>
    </row>
    <row r="226" spans="1:8" ht="37.5" customHeight="1" x14ac:dyDescent="0.25">
      <c r="A226" s="8" t="s">
        <v>21</v>
      </c>
      <c r="B226" s="8" t="s">
        <v>86</v>
      </c>
      <c r="C226" s="8" t="s">
        <v>14</v>
      </c>
      <c r="D226" s="8" t="s">
        <v>57</v>
      </c>
      <c r="E226" s="8" t="s">
        <v>182</v>
      </c>
      <c r="F226" s="9">
        <v>35</v>
      </c>
      <c r="G226" s="9">
        <v>35</v>
      </c>
      <c r="H226" s="9">
        <v>100</v>
      </c>
    </row>
    <row r="227" spans="1:8" ht="47.25" customHeight="1" x14ac:dyDescent="0.25">
      <c r="A227" s="8" t="s">
        <v>92</v>
      </c>
      <c r="B227" s="8" t="s">
        <v>86</v>
      </c>
      <c r="C227" s="8" t="s">
        <v>14</v>
      </c>
      <c r="D227" s="8" t="s">
        <v>57</v>
      </c>
      <c r="E227" s="8" t="s">
        <v>231</v>
      </c>
      <c r="F227" s="9">
        <v>0.6</v>
      </c>
      <c r="G227" s="9">
        <v>0.6</v>
      </c>
      <c r="H227" s="9">
        <v>100</v>
      </c>
    </row>
    <row r="228" spans="1:8" ht="31.5" customHeight="1" x14ac:dyDescent="0.25">
      <c r="A228" s="8" t="s">
        <v>22</v>
      </c>
      <c r="B228" s="8" t="s">
        <v>86</v>
      </c>
      <c r="C228" s="8" t="s">
        <v>14</v>
      </c>
      <c r="D228" s="8" t="s">
        <v>57</v>
      </c>
      <c r="E228" s="8" t="s">
        <v>232</v>
      </c>
      <c r="F228" s="9">
        <v>4.8</v>
      </c>
      <c r="G228" s="9">
        <v>4.8</v>
      </c>
      <c r="H228" s="9">
        <v>100</v>
      </c>
    </row>
    <row r="229" spans="1:8" ht="63.75" customHeight="1" x14ac:dyDescent="0.25">
      <c r="A229" s="8" t="s">
        <v>93</v>
      </c>
      <c r="B229" s="8" t="s">
        <v>94</v>
      </c>
      <c r="C229" s="8"/>
      <c r="D229" s="8"/>
      <c r="E229" s="8"/>
      <c r="F229" s="9">
        <v>32.799999999999997</v>
      </c>
      <c r="G229" s="9">
        <v>32.799999999999997</v>
      </c>
      <c r="H229" s="9">
        <v>100</v>
      </c>
    </row>
    <row r="230" spans="1:8" ht="14.45" customHeight="1" x14ac:dyDescent="0.25">
      <c r="A230" s="10" t="s">
        <v>220</v>
      </c>
      <c r="B230" s="10" t="s">
        <v>94</v>
      </c>
      <c r="C230" s="10" t="s">
        <v>14</v>
      </c>
      <c r="D230" s="10" t="s">
        <v>165</v>
      </c>
      <c r="E230" s="10"/>
      <c r="F230" s="11">
        <v>32.799999999999997</v>
      </c>
      <c r="G230" s="11">
        <v>32.799999999999997</v>
      </c>
      <c r="H230" s="11">
        <v>100</v>
      </c>
    </row>
    <row r="231" spans="1:8" ht="90.75" customHeight="1" x14ac:dyDescent="0.25">
      <c r="A231" s="8" t="s">
        <v>221</v>
      </c>
      <c r="B231" s="8" t="s">
        <v>94</v>
      </c>
      <c r="C231" s="8" t="s">
        <v>14</v>
      </c>
      <c r="D231" s="8" t="s">
        <v>57</v>
      </c>
      <c r="E231" s="8"/>
      <c r="F231" s="9">
        <v>32.799999999999997</v>
      </c>
      <c r="G231" s="9">
        <v>32.799999999999997</v>
      </c>
      <c r="H231" s="9">
        <v>100</v>
      </c>
    </row>
    <row r="232" spans="1:8" ht="100.5" customHeight="1" x14ac:dyDescent="0.25">
      <c r="A232" s="8" t="s">
        <v>95</v>
      </c>
      <c r="B232" s="8" t="s">
        <v>94</v>
      </c>
      <c r="C232" s="8" t="s">
        <v>14</v>
      </c>
      <c r="D232" s="8" t="s">
        <v>57</v>
      </c>
      <c r="E232" s="8" t="s">
        <v>173</v>
      </c>
      <c r="F232" s="9">
        <v>32.799999999999997</v>
      </c>
      <c r="G232" s="9">
        <v>32.799999999999997</v>
      </c>
      <c r="H232" s="9">
        <v>100</v>
      </c>
    </row>
    <row r="233" spans="1:8" ht="71.25" customHeight="1" x14ac:dyDescent="0.25">
      <c r="A233" s="8" t="s">
        <v>174</v>
      </c>
      <c r="B233" s="8" t="s">
        <v>94</v>
      </c>
      <c r="C233" s="8" t="s">
        <v>14</v>
      </c>
      <c r="D233" s="8" t="s">
        <v>57</v>
      </c>
      <c r="E233" s="8" t="s">
        <v>175</v>
      </c>
      <c r="F233" s="9">
        <v>32.799999999999997</v>
      </c>
      <c r="G233" s="9">
        <v>32.799999999999997</v>
      </c>
      <c r="H233" s="9">
        <v>100</v>
      </c>
    </row>
    <row r="234" spans="1:8" ht="51.75" customHeight="1" x14ac:dyDescent="0.25">
      <c r="A234" s="8" t="s">
        <v>18</v>
      </c>
      <c r="B234" s="8" t="s">
        <v>94</v>
      </c>
      <c r="C234" s="8" t="s">
        <v>14</v>
      </c>
      <c r="D234" s="8" t="s">
        <v>57</v>
      </c>
      <c r="E234" s="8" t="s">
        <v>177</v>
      </c>
      <c r="F234" s="9">
        <v>32.799999999999997</v>
      </c>
      <c r="G234" s="9">
        <v>32.799999999999997</v>
      </c>
      <c r="H234" s="9">
        <v>100</v>
      </c>
    </row>
    <row r="235" spans="1:8" ht="67.5" customHeight="1" x14ac:dyDescent="0.25">
      <c r="A235" s="8" t="s">
        <v>96</v>
      </c>
      <c r="B235" s="8" t="s">
        <v>97</v>
      </c>
      <c r="C235" s="8"/>
      <c r="D235" s="8"/>
      <c r="E235" s="8"/>
      <c r="F235" s="9">
        <v>110</v>
      </c>
      <c r="G235" s="9">
        <v>110</v>
      </c>
      <c r="H235" s="9">
        <v>100</v>
      </c>
    </row>
    <row r="236" spans="1:8" ht="14.45" customHeight="1" x14ac:dyDescent="0.25">
      <c r="A236" s="10" t="s">
        <v>220</v>
      </c>
      <c r="B236" s="10" t="s">
        <v>97</v>
      </c>
      <c r="C236" s="10" t="s">
        <v>14</v>
      </c>
      <c r="D236" s="10" t="s">
        <v>165</v>
      </c>
      <c r="E236" s="10"/>
      <c r="F236" s="11">
        <v>15</v>
      </c>
      <c r="G236" s="11">
        <v>15</v>
      </c>
      <c r="H236" s="11">
        <v>100</v>
      </c>
    </row>
    <row r="237" spans="1:8" ht="87.75" customHeight="1" x14ac:dyDescent="0.25">
      <c r="A237" s="8" t="s">
        <v>221</v>
      </c>
      <c r="B237" s="8" t="s">
        <v>97</v>
      </c>
      <c r="C237" s="8" t="s">
        <v>14</v>
      </c>
      <c r="D237" s="8" t="s">
        <v>57</v>
      </c>
      <c r="E237" s="8"/>
      <c r="F237" s="9">
        <v>15</v>
      </c>
      <c r="G237" s="9">
        <v>15</v>
      </c>
      <c r="H237" s="9">
        <v>100</v>
      </c>
    </row>
    <row r="238" spans="1:8" ht="99" customHeight="1" x14ac:dyDescent="0.25">
      <c r="A238" s="8" t="s">
        <v>98</v>
      </c>
      <c r="B238" s="8" t="s">
        <v>97</v>
      </c>
      <c r="C238" s="8" t="s">
        <v>14</v>
      </c>
      <c r="D238" s="8" t="s">
        <v>57</v>
      </c>
      <c r="E238" s="8" t="s">
        <v>173</v>
      </c>
      <c r="F238" s="9">
        <v>15</v>
      </c>
      <c r="G238" s="9">
        <v>15</v>
      </c>
      <c r="H238" s="9">
        <v>100</v>
      </c>
    </row>
    <row r="239" spans="1:8" ht="59.25" customHeight="1" x14ac:dyDescent="0.25">
      <c r="A239" s="8" t="s">
        <v>174</v>
      </c>
      <c r="B239" s="8" t="s">
        <v>97</v>
      </c>
      <c r="C239" s="8" t="s">
        <v>14</v>
      </c>
      <c r="D239" s="8" t="s">
        <v>57</v>
      </c>
      <c r="E239" s="8" t="s">
        <v>175</v>
      </c>
      <c r="F239" s="9">
        <v>15</v>
      </c>
      <c r="G239" s="9">
        <v>15</v>
      </c>
      <c r="H239" s="9">
        <v>100</v>
      </c>
    </row>
    <row r="240" spans="1:8" ht="76.5" customHeight="1" x14ac:dyDescent="0.25">
      <c r="A240" s="8" t="s">
        <v>17</v>
      </c>
      <c r="B240" s="8" t="s">
        <v>97</v>
      </c>
      <c r="C240" s="8" t="s">
        <v>14</v>
      </c>
      <c r="D240" s="8" t="s">
        <v>57</v>
      </c>
      <c r="E240" s="8" t="s">
        <v>176</v>
      </c>
      <c r="F240" s="9" t="s">
        <v>171</v>
      </c>
      <c r="G240" s="9"/>
      <c r="H240" s="9"/>
    </row>
    <row r="241" spans="1:8" ht="46.5" customHeight="1" x14ac:dyDescent="0.25">
      <c r="A241" s="8" t="s">
        <v>18</v>
      </c>
      <c r="B241" s="8" t="s">
        <v>97</v>
      </c>
      <c r="C241" s="8" t="s">
        <v>14</v>
      </c>
      <c r="D241" s="8" t="s">
        <v>57</v>
      </c>
      <c r="E241" s="8" t="s">
        <v>177</v>
      </c>
      <c r="F241" s="9">
        <v>15</v>
      </c>
      <c r="G241" s="9">
        <v>15</v>
      </c>
      <c r="H241" s="9">
        <v>100</v>
      </c>
    </row>
    <row r="242" spans="1:8" ht="75.75" customHeight="1" x14ac:dyDescent="0.25">
      <c r="A242" s="8" t="s">
        <v>99</v>
      </c>
      <c r="B242" s="8" t="s">
        <v>100</v>
      </c>
      <c r="C242" s="8"/>
      <c r="D242" s="8"/>
      <c r="E242" s="8"/>
      <c r="F242" s="9">
        <v>95</v>
      </c>
      <c r="G242" s="9">
        <v>95</v>
      </c>
      <c r="H242" s="9">
        <v>100</v>
      </c>
    </row>
    <row r="243" spans="1:8" ht="14.45" customHeight="1" x14ac:dyDescent="0.25">
      <c r="A243" s="10" t="s">
        <v>220</v>
      </c>
      <c r="B243" s="10" t="s">
        <v>100</v>
      </c>
      <c r="C243" s="10" t="s">
        <v>14</v>
      </c>
      <c r="D243" s="10" t="s">
        <v>165</v>
      </c>
      <c r="E243" s="10"/>
      <c r="F243" s="11">
        <v>95</v>
      </c>
      <c r="G243" s="11">
        <v>95</v>
      </c>
      <c r="H243" s="11">
        <v>100</v>
      </c>
    </row>
    <row r="244" spans="1:8" ht="38.25" customHeight="1" x14ac:dyDescent="0.25">
      <c r="A244" s="8" t="s">
        <v>233</v>
      </c>
      <c r="B244" s="8" t="s">
        <v>100</v>
      </c>
      <c r="C244" s="8" t="s">
        <v>14</v>
      </c>
      <c r="D244" s="8" t="s">
        <v>142</v>
      </c>
      <c r="E244" s="8"/>
      <c r="F244" s="9">
        <v>95</v>
      </c>
      <c r="G244" s="9">
        <v>95</v>
      </c>
      <c r="H244" s="9">
        <v>100</v>
      </c>
    </row>
    <row r="245" spans="1:8" ht="106.5" customHeight="1" x14ac:dyDescent="0.25">
      <c r="A245" s="8" t="s">
        <v>101</v>
      </c>
      <c r="B245" s="8" t="s">
        <v>100</v>
      </c>
      <c r="C245" s="8" t="s">
        <v>14</v>
      </c>
      <c r="D245" s="8" t="s">
        <v>142</v>
      </c>
      <c r="E245" s="8" t="s">
        <v>173</v>
      </c>
      <c r="F245" s="9">
        <v>95</v>
      </c>
      <c r="G245" s="9">
        <v>95</v>
      </c>
      <c r="H245" s="9">
        <v>100</v>
      </c>
    </row>
    <row r="246" spans="1:8" ht="69" customHeight="1" x14ac:dyDescent="0.25">
      <c r="A246" s="8" t="s">
        <v>174</v>
      </c>
      <c r="B246" s="8" t="s">
        <v>100</v>
      </c>
      <c r="C246" s="8" t="s">
        <v>14</v>
      </c>
      <c r="D246" s="8" t="s">
        <v>142</v>
      </c>
      <c r="E246" s="8" t="s">
        <v>175</v>
      </c>
      <c r="F246" s="9">
        <v>95</v>
      </c>
      <c r="G246" s="9">
        <v>95</v>
      </c>
      <c r="H246" s="9">
        <v>100</v>
      </c>
    </row>
    <row r="247" spans="1:8" ht="41.25" customHeight="1" x14ac:dyDescent="0.25">
      <c r="A247" s="8" t="s">
        <v>18</v>
      </c>
      <c r="B247" s="8" t="s">
        <v>100</v>
      </c>
      <c r="C247" s="8" t="s">
        <v>14</v>
      </c>
      <c r="D247" s="8" t="s">
        <v>142</v>
      </c>
      <c r="E247" s="8" t="s">
        <v>177</v>
      </c>
      <c r="F247" s="9">
        <v>95</v>
      </c>
      <c r="G247" s="9">
        <v>95</v>
      </c>
      <c r="H247" s="9">
        <v>100</v>
      </c>
    </row>
    <row r="248" spans="1:8" ht="44.25" customHeight="1" x14ac:dyDescent="0.25">
      <c r="A248" s="8" t="s">
        <v>102</v>
      </c>
      <c r="B248" s="8" t="s">
        <v>103</v>
      </c>
      <c r="C248" s="8"/>
      <c r="D248" s="8"/>
      <c r="E248" s="8"/>
      <c r="F248" s="9">
        <v>103.4</v>
      </c>
      <c r="G248" s="9">
        <v>103.4</v>
      </c>
      <c r="H248" s="9">
        <v>100</v>
      </c>
    </row>
    <row r="249" spans="1:8" ht="14.45" customHeight="1" x14ac:dyDescent="0.25">
      <c r="A249" s="10" t="s">
        <v>220</v>
      </c>
      <c r="B249" s="10" t="s">
        <v>103</v>
      </c>
      <c r="C249" s="10" t="s">
        <v>14</v>
      </c>
      <c r="D249" s="10" t="s">
        <v>165</v>
      </c>
      <c r="E249" s="10"/>
      <c r="F249" s="11">
        <v>103.4</v>
      </c>
      <c r="G249" s="11">
        <v>103.4</v>
      </c>
      <c r="H249" s="11">
        <v>100</v>
      </c>
    </row>
    <row r="250" spans="1:8" ht="82.5" customHeight="1" x14ac:dyDescent="0.25">
      <c r="A250" s="8" t="s">
        <v>221</v>
      </c>
      <c r="B250" s="8" t="s">
        <v>103</v>
      </c>
      <c r="C250" s="8" t="s">
        <v>14</v>
      </c>
      <c r="D250" s="8" t="s">
        <v>57</v>
      </c>
      <c r="E250" s="8"/>
      <c r="F250" s="9">
        <v>103.4</v>
      </c>
      <c r="G250" s="9">
        <v>103.4</v>
      </c>
      <c r="H250" s="9">
        <v>100</v>
      </c>
    </row>
    <row r="251" spans="1:8" ht="73.5" customHeight="1" x14ac:dyDescent="0.25">
      <c r="A251" s="8" t="s">
        <v>104</v>
      </c>
      <c r="B251" s="8" t="s">
        <v>103</v>
      </c>
      <c r="C251" s="8" t="s">
        <v>14</v>
      </c>
      <c r="D251" s="8" t="s">
        <v>57</v>
      </c>
      <c r="E251" s="8" t="s">
        <v>173</v>
      </c>
      <c r="F251" s="9">
        <v>103.4</v>
      </c>
      <c r="G251" s="9">
        <v>103.4</v>
      </c>
      <c r="H251" s="9">
        <v>100</v>
      </c>
    </row>
    <row r="252" spans="1:8" ht="57" customHeight="1" x14ac:dyDescent="0.25">
      <c r="A252" s="8" t="s">
        <v>174</v>
      </c>
      <c r="B252" s="8" t="s">
        <v>103</v>
      </c>
      <c r="C252" s="8" t="s">
        <v>14</v>
      </c>
      <c r="D252" s="8" t="s">
        <v>57</v>
      </c>
      <c r="E252" s="8" t="s">
        <v>175</v>
      </c>
      <c r="F252" s="9">
        <v>103.4</v>
      </c>
      <c r="G252" s="9">
        <v>103.4</v>
      </c>
      <c r="H252" s="9">
        <v>100</v>
      </c>
    </row>
    <row r="253" spans="1:8" ht="46.5" customHeight="1" x14ac:dyDescent="0.25">
      <c r="A253" s="8" t="s">
        <v>17</v>
      </c>
      <c r="B253" s="8" t="s">
        <v>103</v>
      </c>
      <c r="C253" s="8" t="s">
        <v>14</v>
      </c>
      <c r="D253" s="8" t="s">
        <v>57</v>
      </c>
      <c r="E253" s="8" t="s">
        <v>176</v>
      </c>
      <c r="F253" s="9">
        <v>103.4</v>
      </c>
      <c r="G253" s="9">
        <v>103.4</v>
      </c>
      <c r="H253" s="9">
        <v>100</v>
      </c>
    </row>
    <row r="254" spans="1:8" ht="39" customHeight="1" x14ac:dyDescent="0.25">
      <c r="A254" s="8" t="s">
        <v>105</v>
      </c>
      <c r="B254" s="8" t="s">
        <v>106</v>
      </c>
      <c r="C254" s="8"/>
      <c r="D254" s="8"/>
      <c r="E254" s="8"/>
      <c r="F254" s="9">
        <v>1023.5</v>
      </c>
      <c r="G254" s="9">
        <v>1023.5</v>
      </c>
      <c r="H254" s="9">
        <v>100</v>
      </c>
    </row>
    <row r="255" spans="1:8" ht="14.45" customHeight="1" x14ac:dyDescent="0.25">
      <c r="A255" s="10" t="s">
        <v>220</v>
      </c>
      <c r="B255" s="10" t="s">
        <v>106</v>
      </c>
      <c r="C255" s="10" t="s">
        <v>14</v>
      </c>
      <c r="D255" s="10" t="s">
        <v>165</v>
      </c>
      <c r="E255" s="10"/>
      <c r="F255" s="11">
        <v>1023.5</v>
      </c>
      <c r="G255" s="11">
        <v>1023.5</v>
      </c>
      <c r="H255" s="11">
        <v>100</v>
      </c>
    </row>
    <row r="256" spans="1:8" ht="87.75" customHeight="1" x14ac:dyDescent="0.25">
      <c r="A256" s="8" t="s">
        <v>221</v>
      </c>
      <c r="B256" s="8" t="s">
        <v>106</v>
      </c>
      <c r="C256" s="8" t="s">
        <v>14</v>
      </c>
      <c r="D256" s="8" t="s">
        <v>57</v>
      </c>
      <c r="E256" s="8"/>
      <c r="F256" s="9">
        <v>1023.5</v>
      </c>
      <c r="G256" s="9">
        <v>1023.5</v>
      </c>
      <c r="H256" s="9">
        <v>100</v>
      </c>
    </row>
    <row r="257" spans="1:8" ht="126.75" customHeight="1" x14ac:dyDescent="0.25">
      <c r="A257" s="8" t="s">
        <v>107</v>
      </c>
      <c r="B257" s="8" t="s">
        <v>106</v>
      </c>
      <c r="C257" s="8" t="s">
        <v>14</v>
      </c>
      <c r="D257" s="8" t="s">
        <v>57</v>
      </c>
      <c r="E257" s="8" t="s">
        <v>167</v>
      </c>
      <c r="F257" s="9">
        <v>1023.5</v>
      </c>
      <c r="G257" s="9">
        <v>1023.5</v>
      </c>
      <c r="H257" s="9">
        <v>100</v>
      </c>
    </row>
    <row r="258" spans="1:8" ht="42.75" customHeight="1" x14ac:dyDescent="0.25">
      <c r="A258" s="8" t="s">
        <v>222</v>
      </c>
      <c r="B258" s="8" t="s">
        <v>106</v>
      </c>
      <c r="C258" s="8" t="s">
        <v>14</v>
      </c>
      <c r="D258" s="8" t="s">
        <v>57</v>
      </c>
      <c r="E258" s="8" t="s">
        <v>223</v>
      </c>
      <c r="F258" s="9">
        <v>1023.5</v>
      </c>
      <c r="G258" s="9">
        <v>1023.5</v>
      </c>
      <c r="H258" s="9">
        <v>100</v>
      </c>
    </row>
    <row r="259" spans="1:8" ht="44.25" customHeight="1" x14ac:dyDescent="0.25">
      <c r="A259" s="8" t="s">
        <v>88</v>
      </c>
      <c r="B259" s="8" t="s">
        <v>106</v>
      </c>
      <c r="C259" s="8" t="s">
        <v>14</v>
      </c>
      <c r="D259" s="8" t="s">
        <v>57</v>
      </c>
      <c r="E259" s="8" t="s">
        <v>224</v>
      </c>
      <c r="F259" s="9">
        <v>786.1</v>
      </c>
      <c r="G259" s="9">
        <v>786.1</v>
      </c>
      <c r="H259" s="9">
        <v>100</v>
      </c>
    </row>
    <row r="260" spans="1:8" ht="45" customHeight="1" x14ac:dyDescent="0.25">
      <c r="A260" s="8" t="s">
        <v>89</v>
      </c>
      <c r="B260" s="8" t="s">
        <v>106</v>
      </c>
      <c r="C260" s="8" t="s">
        <v>14</v>
      </c>
      <c r="D260" s="8" t="s">
        <v>57</v>
      </c>
      <c r="E260" s="8" t="s">
        <v>225</v>
      </c>
      <c r="F260" s="9">
        <v>237.4</v>
      </c>
      <c r="G260" s="9">
        <v>237.4</v>
      </c>
      <c r="H260" s="9">
        <v>100</v>
      </c>
    </row>
    <row r="261" spans="1:8" ht="135.75" customHeight="1" x14ac:dyDescent="0.25">
      <c r="A261" s="8" t="s">
        <v>108</v>
      </c>
      <c r="B261" s="8" t="s">
        <v>109</v>
      </c>
      <c r="C261" s="8"/>
      <c r="D261" s="8"/>
      <c r="E261" s="8"/>
      <c r="F261" s="9">
        <v>443.1</v>
      </c>
      <c r="G261" s="9">
        <v>443.1</v>
      </c>
      <c r="H261" s="9">
        <v>100</v>
      </c>
    </row>
    <row r="262" spans="1:8" ht="14.45" customHeight="1" x14ac:dyDescent="0.25">
      <c r="A262" s="10" t="s">
        <v>220</v>
      </c>
      <c r="B262" s="10" t="s">
        <v>109</v>
      </c>
      <c r="C262" s="10" t="s">
        <v>14</v>
      </c>
      <c r="D262" s="10" t="s">
        <v>165</v>
      </c>
      <c r="E262" s="10"/>
      <c r="F262" s="11">
        <v>443.1</v>
      </c>
      <c r="G262" s="11">
        <v>443.1</v>
      </c>
      <c r="H262" s="11">
        <v>100</v>
      </c>
    </row>
    <row r="263" spans="1:8" ht="90.75" customHeight="1" x14ac:dyDescent="0.25">
      <c r="A263" s="8" t="s">
        <v>221</v>
      </c>
      <c r="B263" s="8" t="s">
        <v>109</v>
      </c>
      <c r="C263" s="8" t="s">
        <v>14</v>
      </c>
      <c r="D263" s="8" t="s">
        <v>57</v>
      </c>
      <c r="E263" s="8"/>
      <c r="F263" s="9">
        <v>443.1</v>
      </c>
      <c r="G263" s="9">
        <v>443.1</v>
      </c>
      <c r="H263" s="9">
        <v>100</v>
      </c>
    </row>
    <row r="264" spans="1:8" ht="152.25" customHeight="1" x14ac:dyDescent="0.25">
      <c r="A264" s="8" t="s">
        <v>110</v>
      </c>
      <c r="B264" s="8" t="s">
        <v>109</v>
      </c>
      <c r="C264" s="8" t="s">
        <v>14</v>
      </c>
      <c r="D264" s="8" t="s">
        <v>57</v>
      </c>
      <c r="E264" s="8" t="s">
        <v>234</v>
      </c>
      <c r="F264" s="9">
        <v>443.1</v>
      </c>
      <c r="G264" s="9">
        <v>443.1</v>
      </c>
      <c r="H264" s="9">
        <v>100</v>
      </c>
    </row>
    <row r="265" spans="1:8" ht="36" customHeight="1" x14ac:dyDescent="0.25">
      <c r="A265" s="8" t="s">
        <v>235</v>
      </c>
      <c r="B265" s="8" t="s">
        <v>109</v>
      </c>
      <c r="C265" s="8" t="s">
        <v>14</v>
      </c>
      <c r="D265" s="8" t="s">
        <v>57</v>
      </c>
      <c r="E265" s="8" t="s">
        <v>236</v>
      </c>
      <c r="F265" s="9">
        <v>443.1</v>
      </c>
      <c r="G265" s="9">
        <v>443.1</v>
      </c>
      <c r="H265" s="9">
        <v>100</v>
      </c>
    </row>
    <row r="266" spans="1:8" ht="134.25" customHeight="1" x14ac:dyDescent="0.25">
      <c r="A266" s="8" t="s">
        <v>111</v>
      </c>
      <c r="B266" s="8" t="s">
        <v>112</v>
      </c>
      <c r="C266" s="8"/>
      <c r="D266" s="8"/>
      <c r="E266" s="8"/>
      <c r="F266" s="9">
        <v>123.1</v>
      </c>
      <c r="G266" s="9">
        <v>123.1</v>
      </c>
      <c r="H266" s="9">
        <v>100</v>
      </c>
    </row>
    <row r="267" spans="1:8" ht="14.45" customHeight="1" x14ac:dyDescent="0.25">
      <c r="A267" s="10" t="s">
        <v>220</v>
      </c>
      <c r="B267" s="10" t="s">
        <v>112</v>
      </c>
      <c r="C267" s="10" t="s">
        <v>14</v>
      </c>
      <c r="D267" s="10" t="s">
        <v>165</v>
      </c>
      <c r="E267" s="10"/>
      <c r="F267" s="11">
        <v>123.1</v>
      </c>
      <c r="G267" s="11">
        <v>123.1</v>
      </c>
      <c r="H267" s="11">
        <v>100</v>
      </c>
    </row>
    <row r="268" spans="1:8" ht="81.75" customHeight="1" x14ac:dyDescent="0.25">
      <c r="A268" s="8" t="s">
        <v>221</v>
      </c>
      <c r="B268" s="8" t="s">
        <v>112</v>
      </c>
      <c r="C268" s="8" t="s">
        <v>14</v>
      </c>
      <c r="D268" s="8" t="s">
        <v>57</v>
      </c>
      <c r="E268" s="8"/>
      <c r="F268" s="9">
        <v>123.1</v>
      </c>
      <c r="G268" s="9">
        <v>123.1</v>
      </c>
      <c r="H268" s="9">
        <v>100</v>
      </c>
    </row>
    <row r="269" spans="1:8" ht="144.75" customHeight="1" x14ac:dyDescent="0.25">
      <c r="A269" s="8" t="s">
        <v>113</v>
      </c>
      <c r="B269" s="8" t="s">
        <v>112</v>
      </c>
      <c r="C269" s="8" t="s">
        <v>14</v>
      </c>
      <c r="D269" s="8" t="s">
        <v>57</v>
      </c>
      <c r="E269" s="8" t="s">
        <v>234</v>
      </c>
      <c r="F269" s="9">
        <v>123.1</v>
      </c>
      <c r="G269" s="9">
        <v>123.1</v>
      </c>
      <c r="H269" s="9">
        <v>100</v>
      </c>
    </row>
    <row r="270" spans="1:8" ht="14.45" customHeight="1" x14ac:dyDescent="0.25">
      <c r="A270" s="8" t="s">
        <v>235</v>
      </c>
      <c r="B270" s="8" t="s">
        <v>112</v>
      </c>
      <c r="C270" s="8" t="s">
        <v>14</v>
      </c>
      <c r="D270" s="8" t="s">
        <v>57</v>
      </c>
      <c r="E270" s="8" t="s">
        <v>236</v>
      </c>
      <c r="F270" s="9">
        <v>123.1</v>
      </c>
      <c r="G270" s="9">
        <v>123.1</v>
      </c>
      <c r="H270" s="9">
        <v>100</v>
      </c>
    </row>
    <row r="271" spans="1:8" ht="140.25" customHeight="1" x14ac:dyDescent="0.25">
      <c r="A271" s="8" t="s">
        <v>114</v>
      </c>
      <c r="B271" s="8" t="s">
        <v>115</v>
      </c>
      <c r="C271" s="8"/>
      <c r="D271" s="8"/>
      <c r="E271" s="8"/>
      <c r="F271" s="9">
        <v>253</v>
      </c>
      <c r="G271" s="9">
        <v>253</v>
      </c>
      <c r="H271" s="9">
        <v>100</v>
      </c>
    </row>
    <row r="272" spans="1:8" ht="14.45" customHeight="1" x14ac:dyDescent="0.25">
      <c r="A272" s="10" t="s">
        <v>220</v>
      </c>
      <c r="B272" s="10" t="s">
        <v>115</v>
      </c>
      <c r="C272" s="10" t="s">
        <v>14</v>
      </c>
      <c r="D272" s="10" t="s">
        <v>165</v>
      </c>
      <c r="E272" s="10"/>
      <c r="F272" s="11">
        <v>253</v>
      </c>
      <c r="G272" s="11">
        <v>253</v>
      </c>
      <c r="H272" s="11">
        <v>100</v>
      </c>
    </row>
    <row r="273" spans="1:8" ht="78" customHeight="1" x14ac:dyDescent="0.25">
      <c r="A273" s="8" t="s">
        <v>237</v>
      </c>
      <c r="B273" s="8" t="s">
        <v>115</v>
      </c>
      <c r="C273" s="8" t="s">
        <v>14</v>
      </c>
      <c r="D273" s="8" t="s">
        <v>238</v>
      </c>
      <c r="E273" s="8"/>
      <c r="F273" s="9">
        <v>253</v>
      </c>
      <c r="G273" s="9">
        <v>253</v>
      </c>
      <c r="H273" s="9">
        <v>100</v>
      </c>
    </row>
    <row r="274" spans="1:8" ht="142.5" customHeight="1" x14ac:dyDescent="0.25">
      <c r="A274" s="8" t="s">
        <v>116</v>
      </c>
      <c r="B274" s="8" t="s">
        <v>115</v>
      </c>
      <c r="C274" s="8" t="s">
        <v>14</v>
      </c>
      <c r="D274" s="8" t="s">
        <v>238</v>
      </c>
      <c r="E274" s="8" t="s">
        <v>234</v>
      </c>
      <c r="F274" s="9">
        <v>253</v>
      </c>
      <c r="G274" s="9">
        <v>253</v>
      </c>
      <c r="H274" s="9">
        <v>100</v>
      </c>
    </row>
    <row r="275" spans="1:8" ht="27.75" customHeight="1" x14ac:dyDescent="0.25">
      <c r="A275" s="8" t="s">
        <v>235</v>
      </c>
      <c r="B275" s="8" t="s">
        <v>115</v>
      </c>
      <c r="C275" s="8" t="s">
        <v>14</v>
      </c>
      <c r="D275" s="8" t="s">
        <v>238</v>
      </c>
      <c r="E275" s="8" t="s">
        <v>236</v>
      </c>
      <c r="F275" s="9">
        <v>253</v>
      </c>
      <c r="G275" s="9">
        <v>253</v>
      </c>
      <c r="H275" s="9">
        <v>100</v>
      </c>
    </row>
    <row r="276" spans="1:8" ht="99" customHeight="1" x14ac:dyDescent="0.25">
      <c r="A276" s="8" t="s">
        <v>117</v>
      </c>
      <c r="B276" s="8" t="s">
        <v>118</v>
      </c>
      <c r="C276" s="8"/>
      <c r="D276" s="8"/>
      <c r="E276" s="8"/>
      <c r="F276" s="9">
        <v>110</v>
      </c>
      <c r="G276" s="9">
        <v>110</v>
      </c>
      <c r="H276" s="9">
        <v>100</v>
      </c>
    </row>
    <row r="277" spans="1:8" ht="14.45" customHeight="1" x14ac:dyDescent="0.25">
      <c r="A277" s="10" t="s">
        <v>201</v>
      </c>
      <c r="B277" s="10" t="s">
        <v>118</v>
      </c>
      <c r="C277" s="10" t="s">
        <v>46</v>
      </c>
      <c r="D277" s="10" t="s">
        <v>165</v>
      </c>
      <c r="E277" s="10"/>
      <c r="F277" s="11">
        <v>110</v>
      </c>
      <c r="G277" s="11">
        <v>110</v>
      </c>
      <c r="H277" s="11">
        <v>100</v>
      </c>
    </row>
    <row r="278" spans="1:8" ht="45" customHeight="1" x14ac:dyDescent="0.25">
      <c r="A278" s="8" t="s">
        <v>239</v>
      </c>
      <c r="B278" s="8" t="s">
        <v>118</v>
      </c>
      <c r="C278" s="8" t="s">
        <v>46</v>
      </c>
      <c r="D278" s="8" t="s">
        <v>46</v>
      </c>
      <c r="E278" s="8"/>
      <c r="F278" s="9">
        <v>110</v>
      </c>
      <c r="G278" s="9">
        <v>110</v>
      </c>
      <c r="H278" s="9">
        <v>100</v>
      </c>
    </row>
    <row r="279" spans="1:8" ht="108" customHeight="1" x14ac:dyDescent="0.25">
      <c r="A279" s="8" t="s">
        <v>119</v>
      </c>
      <c r="B279" s="8" t="s">
        <v>118</v>
      </c>
      <c r="C279" s="8" t="s">
        <v>46</v>
      </c>
      <c r="D279" s="8" t="s">
        <v>46</v>
      </c>
      <c r="E279" s="8" t="s">
        <v>234</v>
      </c>
      <c r="F279" s="9">
        <v>110</v>
      </c>
      <c r="G279" s="9">
        <v>110</v>
      </c>
      <c r="H279" s="9">
        <v>100</v>
      </c>
    </row>
    <row r="280" spans="1:8" ht="29.25" customHeight="1" x14ac:dyDescent="0.25">
      <c r="A280" s="8" t="s">
        <v>235</v>
      </c>
      <c r="B280" s="8" t="s">
        <v>118</v>
      </c>
      <c r="C280" s="8" t="s">
        <v>46</v>
      </c>
      <c r="D280" s="8" t="s">
        <v>46</v>
      </c>
      <c r="E280" s="8" t="s">
        <v>236</v>
      </c>
      <c r="F280" s="9">
        <v>110</v>
      </c>
      <c r="G280" s="9">
        <v>110</v>
      </c>
      <c r="H280" s="9">
        <v>100</v>
      </c>
    </row>
    <row r="281" spans="1:8" ht="111.75" customHeight="1" x14ac:dyDescent="0.25">
      <c r="A281" s="8" t="s">
        <v>120</v>
      </c>
      <c r="B281" s="8" t="s">
        <v>121</v>
      </c>
      <c r="C281" s="8"/>
      <c r="D281" s="8"/>
      <c r="E281" s="8"/>
      <c r="F281" s="9">
        <v>123.1</v>
      </c>
      <c r="G281" s="9">
        <v>123.1</v>
      </c>
      <c r="H281" s="9">
        <v>100</v>
      </c>
    </row>
    <row r="282" spans="1:8" ht="14.45" customHeight="1" x14ac:dyDescent="0.25">
      <c r="A282" s="10" t="s">
        <v>220</v>
      </c>
      <c r="B282" s="10" t="s">
        <v>121</v>
      </c>
      <c r="C282" s="10" t="s">
        <v>14</v>
      </c>
      <c r="D282" s="10" t="s">
        <v>165</v>
      </c>
      <c r="E282" s="10"/>
      <c r="F282" s="11">
        <v>123.1</v>
      </c>
      <c r="G282" s="11">
        <v>123.1</v>
      </c>
      <c r="H282" s="11">
        <v>100</v>
      </c>
    </row>
    <row r="283" spans="1:8" ht="60.75" customHeight="1" x14ac:dyDescent="0.25">
      <c r="A283" s="8" t="s">
        <v>237</v>
      </c>
      <c r="B283" s="8" t="s">
        <v>121</v>
      </c>
      <c r="C283" s="8" t="s">
        <v>14</v>
      </c>
      <c r="D283" s="8" t="s">
        <v>238</v>
      </c>
      <c r="E283" s="8"/>
      <c r="F283" s="9">
        <v>123.1</v>
      </c>
      <c r="G283" s="9">
        <v>123.1</v>
      </c>
      <c r="H283" s="9">
        <v>100</v>
      </c>
    </row>
    <row r="284" spans="1:8" ht="136.5" customHeight="1" x14ac:dyDescent="0.25">
      <c r="A284" s="8" t="s">
        <v>122</v>
      </c>
      <c r="B284" s="8" t="s">
        <v>121</v>
      </c>
      <c r="C284" s="8" t="s">
        <v>14</v>
      </c>
      <c r="D284" s="8" t="s">
        <v>238</v>
      </c>
      <c r="E284" s="8" t="s">
        <v>234</v>
      </c>
      <c r="F284" s="9">
        <v>123.1</v>
      </c>
      <c r="G284" s="9">
        <v>123.1</v>
      </c>
      <c r="H284" s="9">
        <v>100</v>
      </c>
    </row>
    <row r="285" spans="1:8" ht="21.75" customHeight="1" x14ac:dyDescent="0.25">
      <c r="A285" s="8" t="s">
        <v>235</v>
      </c>
      <c r="B285" s="8" t="s">
        <v>121</v>
      </c>
      <c r="C285" s="8" t="s">
        <v>14</v>
      </c>
      <c r="D285" s="8" t="s">
        <v>238</v>
      </c>
      <c r="E285" s="8" t="s">
        <v>236</v>
      </c>
      <c r="F285" s="9">
        <v>123.1</v>
      </c>
      <c r="G285" s="9">
        <v>123.1</v>
      </c>
      <c r="H285" s="9">
        <v>100</v>
      </c>
    </row>
    <row r="286" spans="1:8" ht="102.75" customHeight="1" x14ac:dyDescent="0.25">
      <c r="A286" s="8" t="s">
        <v>123</v>
      </c>
      <c r="B286" s="8" t="s">
        <v>124</v>
      </c>
      <c r="C286" s="8"/>
      <c r="D286" s="8"/>
      <c r="E286" s="8"/>
      <c r="F286" s="9">
        <v>138.69999999999999</v>
      </c>
      <c r="G286" s="9">
        <v>138.69999999999999</v>
      </c>
      <c r="H286" s="9">
        <v>100</v>
      </c>
    </row>
    <row r="287" spans="1:8" ht="14.45" customHeight="1" x14ac:dyDescent="0.25">
      <c r="A287" s="10" t="s">
        <v>220</v>
      </c>
      <c r="B287" s="10" t="s">
        <v>124</v>
      </c>
      <c r="C287" s="10" t="s">
        <v>14</v>
      </c>
      <c r="D287" s="10" t="s">
        <v>165</v>
      </c>
      <c r="E287" s="10"/>
      <c r="F287" s="11">
        <v>138.69999999999999</v>
      </c>
      <c r="G287" s="11">
        <v>138.69999999999999</v>
      </c>
      <c r="H287" s="11">
        <v>100</v>
      </c>
    </row>
    <row r="288" spans="1:8" ht="87" customHeight="1" x14ac:dyDescent="0.25">
      <c r="A288" s="8" t="s">
        <v>221</v>
      </c>
      <c r="B288" s="8" t="s">
        <v>124</v>
      </c>
      <c r="C288" s="8" t="s">
        <v>14</v>
      </c>
      <c r="D288" s="8" t="s">
        <v>57</v>
      </c>
      <c r="E288" s="8"/>
      <c r="F288" s="9">
        <v>138.69999999999999</v>
      </c>
      <c r="G288" s="9">
        <v>138.69999999999999</v>
      </c>
      <c r="H288" s="9">
        <v>100</v>
      </c>
    </row>
    <row r="289" spans="1:8" ht="117" customHeight="1" x14ac:dyDescent="0.25">
      <c r="A289" s="8" t="s">
        <v>125</v>
      </c>
      <c r="B289" s="8" t="s">
        <v>124</v>
      </c>
      <c r="C289" s="8" t="s">
        <v>14</v>
      </c>
      <c r="D289" s="8" t="s">
        <v>57</v>
      </c>
      <c r="E289" s="8" t="s">
        <v>234</v>
      </c>
      <c r="F289" s="9">
        <v>138.69999999999999</v>
      </c>
      <c r="G289" s="9">
        <v>138.69999999999999</v>
      </c>
      <c r="H289" s="9">
        <v>100</v>
      </c>
    </row>
    <row r="290" spans="1:8" ht="27" customHeight="1" x14ac:dyDescent="0.25">
      <c r="A290" s="8" t="s">
        <v>235</v>
      </c>
      <c r="B290" s="8" t="s">
        <v>124</v>
      </c>
      <c r="C290" s="8" t="s">
        <v>14</v>
      </c>
      <c r="D290" s="8" t="s">
        <v>57</v>
      </c>
      <c r="E290" s="8" t="s">
        <v>236</v>
      </c>
      <c r="F290" s="9">
        <v>138.69999999999999</v>
      </c>
      <c r="G290" s="9">
        <v>138.69999999999999</v>
      </c>
      <c r="H290" s="9">
        <v>100</v>
      </c>
    </row>
    <row r="291" spans="1:8" ht="118.5" customHeight="1" x14ac:dyDescent="0.25">
      <c r="A291" s="8" t="s">
        <v>126</v>
      </c>
      <c r="B291" s="8" t="s">
        <v>127</v>
      </c>
      <c r="C291" s="8"/>
      <c r="D291" s="8"/>
      <c r="E291" s="8"/>
      <c r="F291" s="9">
        <v>333.1</v>
      </c>
      <c r="G291" s="9">
        <v>333.1</v>
      </c>
      <c r="H291" s="9">
        <v>100</v>
      </c>
    </row>
    <row r="292" spans="1:8" ht="14.45" customHeight="1" x14ac:dyDescent="0.25">
      <c r="A292" s="10" t="s">
        <v>220</v>
      </c>
      <c r="B292" s="10" t="s">
        <v>127</v>
      </c>
      <c r="C292" s="10" t="s">
        <v>14</v>
      </c>
      <c r="D292" s="10" t="s">
        <v>165</v>
      </c>
      <c r="E292" s="10"/>
      <c r="F292" s="11">
        <v>333.1</v>
      </c>
      <c r="G292" s="11">
        <v>333.1</v>
      </c>
      <c r="H292" s="11">
        <v>100</v>
      </c>
    </row>
    <row r="293" spans="1:8" ht="84.75" customHeight="1" x14ac:dyDescent="0.25">
      <c r="A293" s="8" t="s">
        <v>221</v>
      </c>
      <c r="B293" s="8" t="s">
        <v>127</v>
      </c>
      <c r="C293" s="8" t="s">
        <v>14</v>
      </c>
      <c r="D293" s="8" t="s">
        <v>57</v>
      </c>
      <c r="E293" s="8"/>
      <c r="F293" s="9">
        <v>333.1</v>
      </c>
      <c r="G293" s="9">
        <v>333.1</v>
      </c>
      <c r="H293" s="9">
        <v>100</v>
      </c>
    </row>
    <row r="294" spans="1:8" ht="141.75" customHeight="1" x14ac:dyDescent="0.25">
      <c r="A294" s="8" t="s">
        <v>128</v>
      </c>
      <c r="B294" s="8" t="s">
        <v>127</v>
      </c>
      <c r="C294" s="8" t="s">
        <v>14</v>
      </c>
      <c r="D294" s="8" t="s">
        <v>57</v>
      </c>
      <c r="E294" s="8" t="s">
        <v>234</v>
      </c>
      <c r="F294" s="9">
        <v>333.1</v>
      </c>
      <c r="G294" s="9">
        <v>333.1</v>
      </c>
      <c r="H294" s="9">
        <v>100</v>
      </c>
    </row>
    <row r="295" spans="1:8" ht="20.25" customHeight="1" x14ac:dyDescent="0.25">
      <c r="A295" s="8" t="s">
        <v>235</v>
      </c>
      <c r="B295" s="8" t="s">
        <v>127</v>
      </c>
      <c r="C295" s="8" t="s">
        <v>14</v>
      </c>
      <c r="D295" s="8" t="s">
        <v>57</v>
      </c>
      <c r="E295" s="8" t="s">
        <v>236</v>
      </c>
      <c r="F295" s="9">
        <v>333.1</v>
      </c>
      <c r="G295" s="9">
        <v>333.1</v>
      </c>
      <c r="H295" s="9">
        <v>100</v>
      </c>
    </row>
    <row r="296" spans="1:8" ht="57" customHeight="1" x14ac:dyDescent="0.25">
      <c r="A296" s="8" t="s">
        <v>186</v>
      </c>
      <c r="B296" s="8" t="s">
        <v>240</v>
      </c>
      <c r="C296" s="8"/>
      <c r="D296" s="8"/>
      <c r="E296" s="8"/>
      <c r="F296" s="9">
        <v>623.4</v>
      </c>
      <c r="G296" s="9">
        <v>623.4</v>
      </c>
      <c r="H296" s="9">
        <v>100</v>
      </c>
    </row>
    <row r="297" spans="1:8" ht="14.45" customHeight="1" x14ac:dyDescent="0.25">
      <c r="A297" s="10" t="s">
        <v>220</v>
      </c>
      <c r="B297" s="10" t="s">
        <v>240</v>
      </c>
      <c r="C297" s="10" t="s">
        <v>14</v>
      </c>
      <c r="D297" s="10" t="s">
        <v>165</v>
      </c>
      <c r="E297" s="10"/>
      <c r="F297" s="11">
        <v>623.4</v>
      </c>
      <c r="G297" s="11">
        <v>623.4</v>
      </c>
      <c r="H297" s="11">
        <v>100</v>
      </c>
    </row>
    <row r="298" spans="1:8" ht="87" customHeight="1" x14ac:dyDescent="0.25">
      <c r="A298" s="8" t="s">
        <v>221</v>
      </c>
      <c r="B298" s="8" t="s">
        <v>240</v>
      </c>
      <c r="C298" s="8" t="s">
        <v>14</v>
      </c>
      <c r="D298" s="8" t="s">
        <v>57</v>
      </c>
      <c r="E298" s="8"/>
      <c r="F298" s="9">
        <v>623.4</v>
      </c>
      <c r="G298" s="9">
        <v>623.4</v>
      </c>
      <c r="H298" s="9">
        <v>100</v>
      </c>
    </row>
    <row r="299" spans="1:8" ht="141" customHeight="1" x14ac:dyDescent="0.25">
      <c r="A299" s="8" t="s">
        <v>188</v>
      </c>
      <c r="B299" s="8" t="s">
        <v>240</v>
      </c>
      <c r="C299" s="8" t="s">
        <v>14</v>
      </c>
      <c r="D299" s="8" t="s">
        <v>57</v>
      </c>
      <c r="E299" s="8" t="s">
        <v>167</v>
      </c>
      <c r="F299" s="9">
        <v>623.4</v>
      </c>
      <c r="G299" s="9">
        <v>623.4</v>
      </c>
      <c r="H299" s="9">
        <v>100</v>
      </c>
    </row>
    <row r="300" spans="1:8" ht="41.25" customHeight="1" x14ac:dyDescent="0.25">
      <c r="A300" s="8" t="s">
        <v>222</v>
      </c>
      <c r="B300" s="8" t="s">
        <v>240</v>
      </c>
      <c r="C300" s="8" t="s">
        <v>14</v>
      </c>
      <c r="D300" s="8" t="s">
        <v>57</v>
      </c>
      <c r="E300" s="8" t="s">
        <v>223</v>
      </c>
      <c r="F300" s="9">
        <v>623.4</v>
      </c>
      <c r="G300" s="9">
        <v>623.4</v>
      </c>
      <c r="H300" s="9">
        <v>100</v>
      </c>
    </row>
    <row r="301" spans="1:8" ht="33" customHeight="1" x14ac:dyDescent="0.25">
      <c r="A301" s="8" t="s">
        <v>88</v>
      </c>
      <c r="B301" s="8" t="s">
        <v>240</v>
      </c>
      <c r="C301" s="8" t="s">
        <v>14</v>
      </c>
      <c r="D301" s="8" t="s">
        <v>57</v>
      </c>
      <c r="E301" s="8" t="s">
        <v>224</v>
      </c>
      <c r="F301" s="9">
        <v>446.3</v>
      </c>
      <c r="G301" s="9">
        <v>446.3</v>
      </c>
      <c r="H301" s="9">
        <v>100</v>
      </c>
    </row>
    <row r="302" spans="1:8" ht="67.5" customHeight="1" x14ac:dyDescent="0.25">
      <c r="A302" s="8" t="s">
        <v>89</v>
      </c>
      <c r="B302" s="8" t="s">
        <v>240</v>
      </c>
      <c r="C302" s="8" t="s">
        <v>14</v>
      </c>
      <c r="D302" s="8" t="s">
        <v>57</v>
      </c>
      <c r="E302" s="8" t="s">
        <v>225</v>
      </c>
      <c r="F302" s="9">
        <v>177.1</v>
      </c>
      <c r="G302" s="9">
        <v>177.1</v>
      </c>
      <c r="H302" s="9">
        <v>100</v>
      </c>
    </row>
    <row r="303" spans="1:8" ht="79.5" customHeight="1" x14ac:dyDescent="0.25">
      <c r="A303" s="8" t="s">
        <v>129</v>
      </c>
      <c r="B303" s="8" t="s">
        <v>130</v>
      </c>
      <c r="C303" s="8"/>
      <c r="D303" s="8"/>
      <c r="E303" s="8"/>
      <c r="F303" s="9">
        <v>3.5</v>
      </c>
      <c r="G303" s="9">
        <v>3.5</v>
      </c>
      <c r="H303" s="9">
        <v>100</v>
      </c>
    </row>
    <row r="304" spans="1:8" ht="14.45" customHeight="1" x14ac:dyDescent="0.25">
      <c r="A304" s="10" t="s">
        <v>195</v>
      </c>
      <c r="B304" s="10" t="s">
        <v>130</v>
      </c>
      <c r="C304" s="10" t="s">
        <v>37</v>
      </c>
      <c r="D304" s="10" t="s">
        <v>165</v>
      </c>
      <c r="E304" s="10"/>
      <c r="F304" s="11">
        <v>3.5</v>
      </c>
      <c r="G304" s="11">
        <v>3.5</v>
      </c>
      <c r="H304" s="11">
        <v>100</v>
      </c>
    </row>
    <row r="305" spans="1:8" ht="48.75" customHeight="1" x14ac:dyDescent="0.25">
      <c r="A305" s="8" t="s">
        <v>241</v>
      </c>
      <c r="B305" s="8" t="s">
        <v>130</v>
      </c>
      <c r="C305" s="8" t="s">
        <v>37</v>
      </c>
      <c r="D305" s="8" t="s">
        <v>132</v>
      </c>
      <c r="E305" s="8"/>
      <c r="F305" s="9">
        <v>3.5</v>
      </c>
      <c r="G305" s="9">
        <v>3.5</v>
      </c>
      <c r="H305" s="9">
        <v>100</v>
      </c>
    </row>
    <row r="306" spans="1:8" ht="103.5" customHeight="1" x14ac:dyDescent="0.25">
      <c r="A306" s="8" t="s">
        <v>131</v>
      </c>
      <c r="B306" s="8" t="s">
        <v>130</v>
      </c>
      <c r="C306" s="8" t="s">
        <v>37</v>
      </c>
      <c r="D306" s="8" t="s">
        <v>132</v>
      </c>
      <c r="E306" s="8" t="s">
        <v>173</v>
      </c>
      <c r="F306" s="9">
        <v>3.5</v>
      </c>
      <c r="G306" s="9">
        <v>3.5</v>
      </c>
      <c r="H306" s="9">
        <v>100</v>
      </c>
    </row>
    <row r="307" spans="1:8" ht="50.25" customHeight="1" x14ac:dyDescent="0.25">
      <c r="A307" s="8" t="s">
        <v>174</v>
      </c>
      <c r="B307" s="8" t="s">
        <v>130</v>
      </c>
      <c r="C307" s="8" t="s">
        <v>37</v>
      </c>
      <c r="D307" s="8" t="s">
        <v>132</v>
      </c>
      <c r="E307" s="8" t="s">
        <v>175</v>
      </c>
      <c r="F307" s="9">
        <v>3.5</v>
      </c>
      <c r="G307" s="9">
        <v>3.5</v>
      </c>
      <c r="H307" s="9">
        <v>100</v>
      </c>
    </row>
    <row r="308" spans="1:8" ht="31.5" customHeight="1" x14ac:dyDescent="0.25">
      <c r="A308" s="8" t="s">
        <v>18</v>
      </c>
      <c r="B308" s="8" t="s">
        <v>130</v>
      </c>
      <c r="C308" s="8" t="s">
        <v>37</v>
      </c>
      <c r="D308" s="8" t="s">
        <v>132</v>
      </c>
      <c r="E308" s="8" t="s">
        <v>177</v>
      </c>
      <c r="F308" s="9">
        <v>3.5</v>
      </c>
      <c r="G308" s="9">
        <v>3.5</v>
      </c>
      <c r="H308" s="9">
        <v>100</v>
      </c>
    </row>
    <row r="309" spans="1:8" ht="55.5" customHeight="1" x14ac:dyDescent="0.25">
      <c r="A309" s="8" t="s">
        <v>133</v>
      </c>
      <c r="B309" s="8" t="s">
        <v>134</v>
      </c>
      <c r="C309" s="8"/>
      <c r="D309" s="8"/>
      <c r="E309" s="8"/>
      <c r="F309" s="9">
        <v>1773.8</v>
      </c>
      <c r="G309" s="9">
        <v>1740.1</v>
      </c>
      <c r="H309" s="9">
        <v>98.1</v>
      </c>
    </row>
    <row r="310" spans="1:8" ht="93" customHeight="1" x14ac:dyDescent="0.25">
      <c r="A310" s="8" t="s">
        <v>242</v>
      </c>
      <c r="B310" s="8" t="s">
        <v>243</v>
      </c>
      <c r="C310" s="8"/>
      <c r="D310" s="8"/>
      <c r="E310" s="8"/>
      <c r="F310" s="9">
        <v>25.7</v>
      </c>
      <c r="G310" s="9">
        <v>25.7</v>
      </c>
      <c r="H310" s="9">
        <v>100</v>
      </c>
    </row>
    <row r="311" spans="1:8" ht="14.45" customHeight="1" x14ac:dyDescent="0.25">
      <c r="A311" s="10" t="s">
        <v>220</v>
      </c>
      <c r="B311" s="10" t="s">
        <v>243</v>
      </c>
      <c r="C311" s="10" t="s">
        <v>14</v>
      </c>
      <c r="D311" s="10" t="s">
        <v>165</v>
      </c>
      <c r="E311" s="10"/>
      <c r="F311" s="11">
        <v>25.7</v>
      </c>
      <c r="G311" s="11">
        <v>25.7</v>
      </c>
      <c r="H311" s="11">
        <v>100</v>
      </c>
    </row>
    <row r="312" spans="1:8" ht="91.5" customHeight="1" x14ac:dyDescent="0.25">
      <c r="A312" s="8" t="s">
        <v>221</v>
      </c>
      <c r="B312" s="8" t="s">
        <v>243</v>
      </c>
      <c r="C312" s="8" t="s">
        <v>14</v>
      </c>
      <c r="D312" s="8" t="s">
        <v>57</v>
      </c>
      <c r="E312" s="8"/>
      <c r="F312" s="9">
        <v>25.7</v>
      </c>
      <c r="G312" s="9">
        <v>25.7</v>
      </c>
      <c r="H312" s="9">
        <v>100</v>
      </c>
    </row>
    <row r="313" spans="1:8" ht="181.5" customHeight="1" x14ac:dyDescent="0.25">
      <c r="A313" s="8" t="s">
        <v>244</v>
      </c>
      <c r="B313" s="8" t="s">
        <v>243</v>
      </c>
      <c r="C313" s="8" t="s">
        <v>14</v>
      </c>
      <c r="D313" s="8" t="s">
        <v>57</v>
      </c>
      <c r="E313" s="8" t="s">
        <v>167</v>
      </c>
      <c r="F313" s="9">
        <v>25.7</v>
      </c>
      <c r="G313" s="9">
        <v>25.7</v>
      </c>
      <c r="H313" s="9">
        <v>100</v>
      </c>
    </row>
    <row r="314" spans="1:8" ht="34.5" customHeight="1" x14ac:dyDescent="0.25">
      <c r="A314" s="8" t="s">
        <v>222</v>
      </c>
      <c r="B314" s="8" t="s">
        <v>243</v>
      </c>
      <c r="C314" s="8" t="s">
        <v>14</v>
      </c>
      <c r="D314" s="8" t="s">
        <v>57</v>
      </c>
      <c r="E314" s="8" t="s">
        <v>223</v>
      </c>
      <c r="F314" s="9">
        <v>25.7</v>
      </c>
      <c r="G314" s="9">
        <v>25.7</v>
      </c>
      <c r="H314" s="9">
        <v>100</v>
      </c>
    </row>
    <row r="315" spans="1:8" ht="72" customHeight="1" x14ac:dyDescent="0.25">
      <c r="A315" s="8" t="s">
        <v>89</v>
      </c>
      <c r="B315" s="8" t="s">
        <v>243</v>
      </c>
      <c r="C315" s="8" t="s">
        <v>14</v>
      </c>
      <c r="D315" s="8" t="s">
        <v>57</v>
      </c>
      <c r="E315" s="8" t="s">
        <v>225</v>
      </c>
      <c r="F315" s="9">
        <v>25.7</v>
      </c>
      <c r="G315" s="9">
        <v>25.7</v>
      </c>
      <c r="H315" s="9">
        <v>100</v>
      </c>
    </row>
    <row r="316" spans="1:8" ht="56.25" customHeight="1" x14ac:dyDescent="0.25">
      <c r="A316" s="8" t="s">
        <v>135</v>
      </c>
      <c r="B316" s="8" t="s">
        <v>136</v>
      </c>
      <c r="C316" s="8"/>
      <c r="D316" s="8"/>
      <c r="E316" s="8"/>
      <c r="F316" s="9">
        <v>289</v>
      </c>
      <c r="G316" s="9">
        <v>289</v>
      </c>
      <c r="H316" s="9">
        <v>100</v>
      </c>
    </row>
    <row r="317" spans="1:8" ht="14.45" customHeight="1" x14ac:dyDescent="0.25">
      <c r="A317" s="10" t="s">
        <v>208</v>
      </c>
      <c r="B317" s="10" t="s">
        <v>136</v>
      </c>
      <c r="C317" s="10" t="s">
        <v>57</v>
      </c>
      <c r="D317" s="10" t="s">
        <v>165</v>
      </c>
      <c r="E317" s="10"/>
      <c r="F317" s="11">
        <v>289</v>
      </c>
      <c r="G317" s="11">
        <v>289</v>
      </c>
      <c r="H317" s="11">
        <v>100</v>
      </c>
    </row>
    <row r="318" spans="1:8" ht="36.75" customHeight="1" x14ac:dyDescent="0.25">
      <c r="A318" s="8" t="s">
        <v>245</v>
      </c>
      <c r="B318" s="8" t="s">
        <v>136</v>
      </c>
      <c r="C318" s="8" t="s">
        <v>57</v>
      </c>
      <c r="D318" s="8" t="s">
        <v>138</v>
      </c>
      <c r="E318" s="8"/>
      <c r="F318" s="9">
        <v>289</v>
      </c>
      <c r="G318" s="9">
        <v>289</v>
      </c>
      <c r="H318" s="9">
        <v>100</v>
      </c>
    </row>
    <row r="319" spans="1:8" ht="89.25" customHeight="1" x14ac:dyDescent="0.25">
      <c r="A319" s="8" t="s">
        <v>137</v>
      </c>
      <c r="B319" s="8" t="s">
        <v>136</v>
      </c>
      <c r="C319" s="8" t="s">
        <v>57</v>
      </c>
      <c r="D319" s="8" t="s">
        <v>138</v>
      </c>
      <c r="E319" s="8" t="s">
        <v>173</v>
      </c>
      <c r="F319" s="9">
        <v>289</v>
      </c>
      <c r="G319" s="9">
        <v>289</v>
      </c>
      <c r="H319" s="9">
        <v>100</v>
      </c>
    </row>
    <row r="320" spans="1:8" ht="52.5" customHeight="1" x14ac:dyDescent="0.25">
      <c r="A320" s="8" t="s">
        <v>174</v>
      </c>
      <c r="B320" s="8" t="s">
        <v>136</v>
      </c>
      <c r="C320" s="8" t="s">
        <v>57</v>
      </c>
      <c r="D320" s="8" t="s">
        <v>138</v>
      </c>
      <c r="E320" s="8" t="s">
        <v>175</v>
      </c>
      <c r="F320" s="9">
        <v>289</v>
      </c>
      <c r="G320" s="9">
        <v>289</v>
      </c>
      <c r="H320" s="9">
        <v>100</v>
      </c>
    </row>
    <row r="321" spans="1:8" ht="30" customHeight="1" x14ac:dyDescent="0.25">
      <c r="A321" s="8" t="s">
        <v>18</v>
      </c>
      <c r="B321" s="8" t="s">
        <v>136</v>
      </c>
      <c r="C321" s="8" t="s">
        <v>57</v>
      </c>
      <c r="D321" s="8" t="s">
        <v>138</v>
      </c>
      <c r="E321" s="8" t="s">
        <v>177</v>
      </c>
      <c r="F321" s="9">
        <v>289</v>
      </c>
      <c r="G321" s="9">
        <v>289</v>
      </c>
      <c r="H321" s="9">
        <v>100</v>
      </c>
    </row>
    <row r="322" spans="1:8" ht="62.25" customHeight="1" x14ac:dyDescent="0.25">
      <c r="A322" s="8" t="s">
        <v>139</v>
      </c>
      <c r="B322" s="8" t="s">
        <v>140</v>
      </c>
      <c r="C322" s="8"/>
      <c r="D322" s="8"/>
      <c r="E322" s="8"/>
      <c r="F322" s="9">
        <v>808.1</v>
      </c>
      <c r="G322" s="9">
        <v>781.9</v>
      </c>
      <c r="H322" s="9">
        <v>96.8</v>
      </c>
    </row>
    <row r="323" spans="1:8" ht="14.45" customHeight="1" x14ac:dyDescent="0.25">
      <c r="A323" s="10" t="s">
        <v>220</v>
      </c>
      <c r="B323" s="10" t="s">
        <v>140</v>
      </c>
      <c r="C323" s="10" t="s">
        <v>14</v>
      </c>
      <c r="D323" s="10" t="s">
        <v>165</v>
      </c>
      <c r="E323" s="10"/>
      <c r="F323" s="11">
        <v>778.1</v>
      </c>
      <c r="G323" s="11">
        <v>751.9</v>
      </c>
      <c r="H323" s="11">
        <v>96.7</v>
      </c>
    </row>
    <row r="324" spans="1:8" ht="14.45" customHeight="1" x14ac:dyDescent="0.25">
      <c r="A324" s="8" t="s">
        <v>233</v>
      </c>
      <c r="B324" s="8" t="s">
        <v>140</v>
      </c>
      <c r="C324" s="8" t="s">
        <v>14</v>
      </c>
      <c r="D324" s="8" t="s">
        <v>142</v>
      </c>
      <c r="E324" s="8"/>
      <c r="F324" s="9">
        <v>778.1</v>
      </c>
      <c r="G324" s="9">
        <v>751.9</v>
      </c>
      <c r="H324" s="9">
        <v>96.7</v>
      </c>
    </row>
    <row r="325" spans="1:8" ht="81.75" customHeight="1" x14ac:dyDescent="0.25">
      <c r="A325" s="8" t="s">
        <v>141</v>
      </c>
      <c r="B325" s="8" t="s">
        <v>140</v>
      </c>
      <c r="C325" s="8" t="s">
        <v>14</v>
      </c>
      <c r="D325" s="8" t="s">
        <v>142</v>
      </c>
      <c r="E325" s="8" t="s">
        <v>173</v>
      </c>
      <c r="F325" s="9">
        <v>778.1</v>
      </c>
      <c r="G325" s="9">
        <v>751.9</v>
      </c>
      <c r="H325" s="9">
        <v>96.7</v>
      </c>
    </row>
    <row r="326" spans="1:8" ht="55.5" customHeight="1" x14ac:dyDescent="0.25">
      <c r="A326" s="8" t="s">
        <v>174</v>
      </c>
      <c r="B326" s="8" t="s">
        <v>140</v>
      </c>
      <c r="C326" s="8" t="s">
        <v>14</v>
      </c>
      <c r="D326" s="8" t="s">
        <v>142</v>
      </c>
      <c r="E326" s="8" t="s">
        <v>175</v>
      </c>
      <c r="F326" s="9">
        <v>778.1</v>
      </c>
      <c r="G326" s="9">
        <v>751.9</v>
      </c>
      <c r="H326" s="9">
        <v>96.7</v>
      </c>
    </row>
    <row r="327" spans="1:8" ht="14.45" customHeight="1" x14ac:dyDescent="0.25">
      <c r="A327" s="8" t="s">
        <v>18</v>
      </c>
      <c r="B327" s="8" t="s">
        <v>140</v>
      </c>
      <c r="C327" s="8" t="s">
        <v>14</v>
      </c>
      <c r="D327" s="8" t="s">
        <v>142</v>
      </c>
      <c r="E327" s="8" t="s">
        <v>177</v>
      </c>
      <c r="F327" s="9">
        <v>778.1</v>
      </c>
      <c r="G327" s="9">
        <v>751.9</v>
      </c>
      <c r="H327" s="9">
        <v>96.7</v>
      </c>
    </row>
    <row r="328" spans="1:8" ht="14.45" customHeight="1" x14ac:dyDescent="0.25">
      <c r="A328" s="10" t="s">
        <v>201</v>
      </c>
      <c r="B328" s="10" t="s">
        <v>140</v>
      </c>
      <c r="C328" s="10" t="s">
        <v>46</v>
      </c>
      <c r="D328" s="10" t="s">
        <v>165</v>
      </c>
      <c r="E328" s="10"/>
      <c r="F328" s="11">
        <v>30</v>
      </c>
      <c r="G328" s="11">
        <v>30</v>
      </c>
      <c r="H328" s="11">
        <v>100</v>
      </c>
    </row>
    <row r="329" spans="1:8" ht="14.45" customHeight="1" x14ac:dyDescent="0.25">
      <c r="A329" s="8" t="s">
        <v>213</v>
      </c>
      <c r="B329" s="8" t="s">
        <v>140</v>
      </c>
      <c r="C329" s="8" t="s">
        <v>46</v>
      </c>
      <c r="D329" s="8" t="s">
        <v>53</v>
      </c>
      <c r="E329" s="8"/>
      <c r="F329" s="9">
        <v>30</v>
      </c>
      <c r="G329" s="9">
        <v>30</v>
      </c>
      <c r="H329" s="9">
        <v>100</v>
      </c>
    </row>
    <row r="330" spans="1:8" ht="83.25" customHeight="1" x14ac:dyDescent="0.25">
      <c r="A330" s="8" t="s">
        <v>141</v>
      </c>
      <c r="B330" s="8" t="s">
        <v>140</v>
      </c>
      <c r="C330" s="8" t="s">
        <v>46</v>
      </c>
      <c r="D330" s="8" t="s">
        <v>53</v>
      </c>
      <c r="E330" s="8" t="s">
        <v>173</v>
      </c>
      <c r="F330" s="9">
        <v>30</v>
      </c>
      <c r="G330" s="9">
        <v>30</v>
      </c>
      <c r="H330" s="9">
        <v>100</v>
      </c>
    </row>
    <row r="331" spans="1:8" ht="54" customHeight="1" x14ac:dyDescent="0.25">
      <c r="A331" s="8" t="s">
        <v>174</v>
      </c>
      <c r="B331" s="8" t="s">
        <v>140</v>
      </c>
      <c r="C331" s="8" t="s">
        <v>46</v>
      </c>
      <c r="D331" s="8" t="s">
        <v>53</v>
      </c>
      <c r="E331" s="8" t="s">
        <v>175</v>
      </c>
      <c r="F331" s="9">
        <v>30</v>
      </c>
      <c r="G331" s="9">
        <v>30</v>
      </c>
      <c r="H331" s="9">
        <v>100</v>
      </c>
    </row>
    <row r="332" spans="1:8" ht="22.5" customHeight="1" x14ac:dyDescent="0.25">
      <c r="A332" s="8" t="s">
        <v>18</v>
      </c>
      <c r="B332" s="8" t="s">
        <v>140</v>
      </c>
      <c r="C332" s="8" t="s">
        <v>46</v>
      </c>
      <c r="D332" s="8" t="s">
        <v>53</v>
      </c>
      <c r="E332" s="8" t="s">
        <v>177</v>
      </c>
      <c r="F332" s="9">
        <v>30</v>
      </c>
      <c r="G332" s="9">
        <v>30</v>
      </c>
      <c r="H332" s="9">
        <v>100</v>
      </c>
    </row>
    <row r="333" spans="1:8" ht="55.5" customHeight="1" x14ac:dyDescent="0.25">
      <c r="A333" s="8" t="s">
        <v>143</v>
      </c>
      <c r="B333" s="8" t="s">
        <v>144</v>
      </c>
      <c r="C333" s="8"/>
      <c r="D333" s="8"/>
      <c r="E333" s="8"/>
      <c r="F333" s="9">
        <v>173</v>
      </c>
      <c r="G333" s="9">
        <v>165.5</v>
      </c>
      <c r="H333" s="9">
        <v>95.7</v>
      </c>
    </row>
    <row r="334" spans="1:8" ht="14.45" customHeight="1" x14ac:dyDescent="0.25">
      <c r="A334" s="10" t="s">
        <v>220</v>
      </c>
      <c r="B334" s="10" t="s">
        <v>144</v>
      </c>
      <c r="C334" s="10" t="s">
        <v>14</v>
      </c>
      <c r="D334" s="10" t="s">
        <v>165</v>
      </c>
      <c r="E334" s="10"/>
      <c r="F334" s="11">
        <v>81.5</v>
      </c>
      <c r="G334" s="11">
        <v>75.099999999999994</v>
      </c>
      <c r="H334" s="11">
        <v>92.1</v>
      </c>
    </row>
    <row r="335" spans="1:8" ht="26.25" customHeight="1" x14ac:dyDescent="0.25">
      <c r="A335" s="8" t="s">
        <v>233</v>
      </c>
      <c r="B335" s="8" t="s">
        <v>144</v>
      </c>
      <c r="C335" s="8" t="s">
        <v>14</v>
      </c>
      <c r="D335" s="8" t="s">
        <v>142</v>
      </c>
      <c r="E335" s="8"/>
      <c r="F335" s="9">
        <v>81.5</v>
      </c>
      <c r="G335" s="9">
        <v>75.099999999999994</v>
      </c>
      <c r="H335" s="9">
        <v>92.1</v>
      </c>
    </row>
    <row r="336" spans="1:8" ht="83.25" customHeight="1" x14ac:dyDescent="0.25">
      <c r="A336" s="8" t="s">
        <v>145</v>
      </c>
      <c r="B336" s="8" t="s">
        <v>144</v>
      </c>
      <c r="C336" s="8" t="s">
        <v>14</v>
      </c>
      <c r="D336" s="8" t="s">
        <v>142</v>
      </c>
      <c r="E336" s="8" t="s">
        <v>173</v>
      </c>
      <c r="F336" s="9">
        <v>81.5</v>
      </c>
      <c r="G336" s="9">
        <v>75.099999999999994</v>
      </c>
      <c r="H336" s="9">
        <v>92.1</v>
      </c>
    </row>
    <row r="337" spans="1:8" ht="60.75" customHeight="1" x14ac:dyDescent="0.25">
      <c r="A337" s="8" t="s">
        <v>174</v>
      </c>
      <c r="B337" s="8" t="s">
        <v>144</v>
      </c>
      <c r="C337" s="8" t="s">
        <v>14</v>
      </c>
      <c r="D337" s="8" t="s">
        <v>142</v>
      </c>
      <c r="E337" s="8" t="s">
        <v>175</v>
      </c>
      <c r="F337" s="9">
        <v>81.5</v>
      </c>
      <c r="G337" s="9">
        <v>75.099999999999994</v>
      </c>
      <c r="H337" s="9">
        <v>92.1</v>
      </c>
    </row>
    <row r="338" spans="1:8" ht="18.75" customHeight="1" x14ac:dyDescent="0.25">
      <c r="A338" s="8" t="s">
        <v>18</v>
      </c>
      <c r="B338" s="8" t="s">
        <v>144</v>
      </c>
      <c r="C338" s="8" t="s">
        <v>14</v>
      </c>
      <c r="D338" s="8" t="s">
        <v>142</v>
      </c>
      <c r="E338" s="8" t="s">
        <v>177</v>
      </c>
      <c r="F338" s="9">
        <v>81.5</v>
      </c>
      <c r="G338" s="9">
        <v>75.099999999999994</v>
      </c>
      <c r="H338" s="9">
        <v>92.1</v>
      </c>
    </row>
    <row r="339" spans="1:8" ht="14.45" customHeight="1" x14ac:dyDescent="0.25">
      <c r="A339" s="10" t="s">
        <v>201</v>
      </c>
      <c r="B339" s="10" t="s">
        <v>144</v>
      </c>
      <c r="C339" s="10" t="s">
        <v>46</v>
      </c>
      <c r="D339" s="10" t="s">
        <v>165</v>
      </c>
      <c r="E339" s="10"/>
      <c r="F339" s="11">
        <v>91.5</v>
      </c>
      <c r="G339" s="11">
        <v>90.5</v>
      </c>
      <c r="H339" s="11">
        <v>98.9</v>
      </c>
    </row>
    <row r="340" spans="1:8" ht="17.25" customHeight="1" x14ac:dyDescent="0.25">
      <c r="A340" s="8" t="s">
        <v>246</v>
      </c>
      <c r="B340" s="8" t="s">
        <v>144</v>
      </c>
      <c r="C340" s="8" t="s">
        <v>46</v>
      </c>
      <c r="D340" s="8" t="s">
        <v>14</v>
      </c>
      <c r="E340" s="8"/>
      <c r="F340" s="9">
        <v>52</v>
      </c>
      <c r="G340" s="9">
        <v>51</v>
      </c>
      <c r="H340" s="9">
        <v>98.1</v>
      </c>
    </row>
    <row r="341" spans="1:8" ht="79.5" customHeight="1" x14ac:dyDescent="0.25">
      <c r="A341" s="8" t="s">
        <v>145</v>
      </c>
      <c r="B341" s="8" t="s">
        <v>144</v>
      </c>
      <c r="C341" s="8" t="s">
        <v>46</v>
      </c>
      <c r="D341" s="8" t="s">
        <v>14</v>
      </c>
      <c r="E341" s="8" t="s">
        <v>173</v>
      </c>
      <c r="F341" s="9">
        <v>52</v>
      </c>
      <c r="G341" s="9">
        <v>51</v>
      </c>
      <c r="H341" s="9">
        <v>98.1</v>
      </c>
    </row>
    <row r="342" spans="1:8" ht="66" customHeight="1" x14ac:dyDescent="0.25">
      <c r="A342" s="8" t="s">
        <v>174</v>
      </c>
      <c r="B342" s="8" t="s">
        <v>144</v>
      </c>
      <c r="C342" s="8" t="s">
        <v>46</v>
      </c>
      <c r="D342" s="8" t="s">
        <v>14</v>
      </c>
      <c r="E342" s="8" t="s">
        <v>175</v>
      </c>
      <c r="F342" s="9">
        <v>52</v>
      </c>
      <c r="G342" s="9">
        <v>51</v>
      </c>
      <c r="H342" s="9">
        <v>98.1</v>
      </c>
    </row>
    <row r="343" spans="1:8" ht="24.75" customHeight="1" x14ac:dyDescent="0.25">
      <c r="A343" s="8" t="s">
        <v>18</v>
      </c>
      <c r="B343" s="8" t="s">
        <v>144</v>
      </c>
      <c r="C343" s="8" t="s">
        <v>46</v>
      </c>
      <c r="D343" s="8" t="s">
        <v>14</v>
      </c>
      <c r="E343" s="8" t="s">
        <v>177</v>
      </c>
      <c r="F343" s="9">
        <v>52</v>
      </c>
      <c r="G343" s="9">
        <v>51</v>
      </c>
      <c r="H343" s="9">
        <v>98.1</v>
      </c>
    </row>
    <row r="344" spans="1:8" ht="18" customHeight="1" x14ac:dyDescent="0.25">
      <c r="A344" s="8" t="s">
        <v>213</v>
      </c>
      <c r="B344" s="8" t="s">
        <v>144</v>
      </c>
      <c r="C344" s="8" t="s">
        <v>46</v>
      </c>
      <c r="D344" s="8" t="s">
        <v>53</v>
      </c>
      <c r="E344" s="8"/>
      <c r="F344" s="9">
        <v>39.5</v>
      </c>
      <c r="G344" s="9">
        <v>39.5</v>
      </c>
      <c r="H344" s="9">
        <v>100</v>
      </c>
    </row>
    <row r="345" spans="1:8" ht="87" customHeight="1" x14ac:dyDescent="0.25">
      <c r="A345" s="8" t="s">
        <v>145</v>
      </c>
      <c r="B345" s="8" t="s">
        <v>144</v>
      </c>
      <c r="C345" s="8" t="s">
        <v>46</v>
      </c>
      <c r="D345" s="8" t="s">
        <v>53</v>
      </c>
      <c r="E345" s="8" t="s">
        <v>173</v>
      </c>
      <c r="F345" s="9">
        <v>39.5</v>
      </c>
      <c r="G345" s="9">
        <v>39.5</v>
      </c>
      <c r="H345" s="9">
        <v>100</v>
      </c>
    </row>
    <row r="346" spans="1:8" ht="52.5" customHeight="1" x14ac:dyDescent="0.25">
      <c r="A346" s="8" t="s">
        <v>174</v>
      </c>
      <c r="B346" s="8" t="s">
        <v>144</v>
      </c>
      <c r="C346" s="8" t="s">
        <v>46</v>
      </c>
      <c r="D346" s="8" t="s">
        <v>53</v>
      </c>
      <c r="E346" s="8" t="s">
        <v>175</v>
      </c>
      <c r="F346" s="9">
        <v>39.5</v>
      </c>
      <c r="G346" s="9">
        <v>39.5</v>
      </c>
      <c r="H346" s="9">
        <v>100</v>
      </c>
    </row>
    <row r="347" spans="1:8" ht="22.5" customHeight="1" x14ac:dyDescent="0.25">
      <c r="A347" s="8" t="s">
        <v>18</v>
      </c>
      <c r="B347" s="8" t="s">
        <v>144</v>
      </c>
      <c r="C347" s="8" t="s">
        <v>46</v>
      </c>
      <c r="D347" s="8" t="s">
        <v>53</v>
      </c>
      <c r="E347" s="8" t="s">
        <v>177</v>
      </c>
      <c r="F347" s="9">
        <v>39.5</v>
      </c>
      <c r="G347" s="9">
        <v>39.5</v>
      </c>
      <c r="H347" s="9">
        <v>100</v>
      </c>
    </row>
    <row r="348" spans="1:8" ht="80.25" customHeight="1" x14ac:dyDescent="0.25">
      <c r="A348" s="8" t="s">
        <v>146</v>
      </c>
      <c r="B348" s="8" t="s">
        <v>147</v>
      </c>
      <c r="C348" s="8"/>
      <c r="D348" s="8"/>
      <c r="E348" s="8"/>
      <c r="F348" s="9">
        <v>2.9</v>
      </c>
      <c r="G348" s="9">
        <v>2.9</v>
      </c>
      <c r="H348" s="9">
        <v>100</v>
      </c>
    </row>
    <row r="349" spans="1:8" ht="14.45" customHeight="1" x14ac:dyDescent="0.25">
      <c r="A349" s="10" t="s">
        <v>220</v>
      </c>
      <c r="B349" s="10" t="s">
        <v>147</v>
      </c>
      <c r="C349" s="10" t="s">
        <v>14</v>
      </c>
      <c r="D349" s="10" t="s">
        <v>165</v>
      </c>
      <c r="E349" s="10"/>
      <c r="F349" s="11">
        <v>2.9</v>
      </c>
      <c r="G349" s="11">
        <v>2.9</v>
      </c>
      <c r="H349" s="11">
        <v>100</v>
      </c>
    </row>
    <row r="350" spans="1:8" ht="26.25" customHeight="1" x14ac:dyDescent="0.25">
      <c r="A350" s="8" t="s">
        <v>233</v>
      </c>
      <c r="B350" s="8" t="s">
        <v>147</v>
      </c>
      <c r="C350" s="8" t="s">
        <v>14</v>
      </c>
      <c r="D350" s="8" t="s">
        <v>142</v>
      </c>
      <c r="E350" s="8"/>
      <c r="F350" s="9">
        <v>2.9</v>
      </c>
      <c r="G350" s="9">
        <v>2.9</v>
      </c>
      <c r="H350" s="9">
        <v>100</v>
      </c>
    </row>
    <row r="351" spans="1:8" ht="82.5" customHeight="1" x14ac:dyDescent="0.25">
      <c r="A351" s="8" t="s">
        <v>148</v>
      </c>
      <c r="B351" s="8" t="s">
        <v>147</v>
      </c>
      <c r="C351" s="8" t="s">
        <v>14</v>
      </c>
      <c r="D351" s="8" t="s">
        <v>142</v>
      </c>
      <c r="E351" s="8" t="s">
        <v>179</v>
      </c>
      <c r="F351" s="9">
        <v>2.9</v>
      </c>
      <c r="G351" s="9">
        <v>2.9</v>
      </c>
      <c r="H351" s="9">
        <v>100</v>
      </c>
    </row>
    <row r="352" spans="1:8" ht="19.5" customHeight="1" x14ac:dyDescent="0.25">
      <c r="A352" s="8" t="s">
        <v>180</v>
      </c>
      <c r="B352" s="8" t="s">
        <v>147</v>
      </c>
      <c r="C352" s="8" t="s">
        <v>14</v>
      </c>
      <c r="D352" s="8" t="s">
        <v>142</v>
      </c>
      <c r="E352" s="8" t="s">
        <v>181</v>
      </c>
      <c r="F352" s="9">
        <v>2.9</v>
      </c>
      <c r="G352" s="9">
        <v>2.9</v>
      </c>
      <c r="H352" s="9">
        <v>100</v>
      </c>
    </row>
    <row r="353" spans="1:8" ht="17.25" customHeight="1" x14ac:dyDescent="0.25">
      <c r="A353" s="8" t="s">
        <v>22</v>
      </c>
      <c r="B353" s="8" t="s">
        <v>147</v>
      </c>
      <c r="C353" s="8" t="s">
        <v>14</v>
      </c>
      <c r="D353" s="8" t="s">
        <v>142</v>
      </c>
      <c r="E353" s="8" t="s">
        <v>232</v>
      </c>
      <c r="F353" s="9">
        <v>2.9</v>
      </c>
      <c r="G353" s="9">
        <v>2.9</v>
      </c>
      <c r="H353" s="9">
        <v>100</v>
      </c>
    </row>
    <row r="354" spans="1:8" ht="72" customHeight="1" x14ac:dyDescent="0.25">
      <c r="A354" s="8" t="s">
        <v>149</v>
      </c>
      <c r="B354" s="8" t="s">
        <v>150</v>
      </c>
      <c r="C354" s="8"/>
      <c r="D354" s="8"/>
      <c r="E354" s="8"/>
      <c r="F354" s="9">
        <v>390</v>
      </c>
      <c r="G354" s="9">
        <v>390</v>
      </c>
      <c r="H354" s="9">
        <v>100</v>
      </c>
    </row>
    <row r="355" spans="1:8" ht="14.45" customHeight="1" x14ac:dyDescent="0.25">
      <c r="A355" s="10" t="s">
        <v>201</v>
      </c>
      <c r="B355" s="10" t="s">
        <v>150</v>
      </c>
      <c r="C355" s="10" t="s">
        <v>46</v>
      </c>
      <c r="D355" s="10" t="s">
        <v>165</v>
      </c>
      <c r="E355" s="10"/>
      <c r="F355" s="11">
        <v>390</v>
      </c>
      <c r="G355" s="11">
        <v>390</v>
      </c>
      <c r="H355" s="11">
        <v>100</v>
      </c>
    </row>
    <row r="356" spans="1:8" ht="22.5" customHeight="1" x14ac:dyDescent="0.25">
      <c r="A356" s="8" t="s">
        <v>246</v>
      </c>
      <c r="B356" s="8" t="s">
        <v>150</v>
      </c>
      <c r="C356" s="8" t="s">
        <v>46</v>
      </c>
      <c r="D356" s="8" t="s">
        <v>14</v>
      </c>
      <c r="E356" s="8"/>
      <c r="F356" s="9">
        <v>390</v>
      </c>
      <c r="G356" s="9">
        <v>390</v>
      </c>
      <c r="H356" s="9">
        <v>100</v>
      </c>
    </row>
    <row r="357" spans="1:8" ht="99.75" customHeight="1" x14ac:dyDescent="0.25">
      <c r="A357" s="8" t="s">
        <v>151</v>
      </c>
      <c r="B357" s="8" t="s">
        <v>150</v>
      </c>
      <c r="C357" s="8" t="s">
        <v>46</v>
      </c>
      <c r="D357" s="8" t="s">
        <v>14</v>
      </c>
      <c r="E357" s="8" t="s">
        <v>173</v>
      </c>
      <c r="F357" s="9">
        <v>390</v>
      </c>
      <c r="G357" s="9">
        <v>390</v>
      </c>
      <c r="H357" s="9">
        <v>100</v>
      </c>
    </row>
    <row r="358" spans="1:8" ht="50.25" customHeight="1" x14ac:dyDescent="0.25">
      <c r="A358" s="8" t="s">
        <v>174</v>
      </c>
      <c r="B358" s="8" t="s">
        <v>150</v>
      </c>
      <c r="C358" s="8" t="s">
        <v>46</v>
      </c>
      <c r="D358" s="8" t="s">
        <v>14</v>
      </c>
      <c r="E358" s="8" t="s">
        <v>175</v>
      </c>
      <c r="F358" s="9">
        <v>390</v>
      </c>
      <c r="G358" s="9">
        <v>390</v>
      </c>
      <c r="H358" s="9">
        <v>100</v>
      </c>
    </row>
    <row r="359" spans="1:8" ht="21" customHeight="1" x14ac:dyDescent="0.25">
      <c r="A359" s="8" t="s">
        <v>18</v>
      </c>
      <c r="B359" s="8" t="s">
        <v>150</v>
      </c>
      <c r="C359" s="8" t="s">
        <v>46</v>
      </c>
      <c r="D359" s="8" t="s">
        <v>14</v>
      </c>
      <c r="E359" s="8" t="s">
        <v>177</v>
      </c>
      <c r="F359" s="9">
        <v>390</v>
      </c>
      <c r="G359" s="9">
        <v>390</v>
      </c>
      <c r="H359" s="9">
        <v>100</v>
      </c>
    </row>
    <row r="360" spans="1:8" ht="84" customHeight="1" x14ac:dyDescent="0.25">
      <c r="A360" s="8" t="s">
        <v>247</v>
      </c>
      <c r="B360" s="8" t="s">
        <v>248</v>
      </c>
      <c r="C360" s="8"/>
      <c r="D360" s="8"/>
      <c r="E360" s="8"/>
      <c r="F360" s="9">
        <v>85.1</v>
      </c>
      <c r="G360" s="9">
        <v>85.1</v>
      </c>
      <c r="H360" s="9">
        <v>100</v>
      </c>
    </row>
    <row r="361" spans="1:8" ht="14.45" customHeight="1" x14ac:dyDescent="0.25">
      <c r="A361" s="10" t="s">
        <v>220</v>
      </c>
      <c r="B361" s="10" t="s">
        <v>248</v>
      </c>
      <c r="C361" s="10" t="s">
        <v>14</v>
      </c>
      <c r="D361" s="10" t="s">
        <v>165</v>
      </c>
      <c r="E361" s="10"/>
      <c r="F361" s="11">
        <v>85.1</v>
      </c>
      <c r="G361" s="11">
        <v>85.1</v>
      </c>
      <c r="H361" s="11">
        <v>100</v>
      </c>
    </row>
    <row r="362" spans="1:8" ht="87.75" customHeight="1" x14ac:dyDescent="0.25">
      <c r="A362" s="8" t="s">
        <v>221</v>
      </c>
      <c r="B362" s="8" t="s">
        <v>248</v>
      </c>
      <c r="C362" s="8" t="s">
        <v>14</v>
      </c>
      <c r="D362" s="8" t="s">
        <v>57</v>
      </c>
      <c r="E362" s="8"/>
      <c r="F362" s="9">
        <v>85.1</v>
      </c>
      <c r="G362" s="9">
        <v>85.1</v>
      </c>
      <c r="H362" s="9">
        <v>100</v>
      </c>
    </row>
    <row r="363" spans="1:8" ht="177.75" customHeight="1" x14ac:dyDescent="0.25">
      <c r="A363" s="8" t="s">
        <v>249</v>
      </c>
      <c r="B363" s="8" t="s">
        <v>248</v>
      </c>
      <c r="C363" s="8" t="s">
        <v>14</v>
      </c>
      <c r="D363" s="8" t="s">
        <v>57</v>
      </c>
      <c r="E363" s="8" t="s">
        <v>167</v>
      </c>
      <c r="F363" s="9">
        <v>85.1</v>
      </c>
      <c r="G363" s="9">
        <v>85.1</v>
      </c>
      <c r="H363" s="9">
        <v>100</v>
      </c>
    </row>
    <row r="364" spans="1:8" ht="42" customHeight="1" x14ac:dyDescent="0.25">
      <c r="A364" s="8" t="s">
        <v>222</v>
      </c>
      <c r="B364" s="8" t="s">
        <v>248</v>
      </c>
      <c r="C364" s="8" t="s">
        <v>14</v>
      </c>
      <c r="D364" s="8" t="s">
        <v>57</v>
      </c>
      <c r="E364" s="8" t="s">
        <v>223</v>
      </c>
      <c r="F364" s="9">
        <v>85.1</v>
      </c>
      <c r="G364" s="9">
        <v>85.1</v>
      </c>
      <c r="H364" s="9">
        <v>100</v>
      </c>
    </row>
    <row r="365" spans="1:8" ht="30.75" customHeight="1" x14ac:dyDescent="0.25">
      <c r="A365" s="8" t="s">
        <v>88</v>
      </c>
      <c r="B365" s="8" t="s">
        <v>248</v>
      </c>
      <c r="C365" s="8" t="s">
        <v>14</v>
      </c>
      <c r="D365" s="8" t="s">
        <v>57</v>
      </c>
      <c r="E365" s="8" t="s">
        <v>224</v>
      </c>
      <c r="F365" s="9">
        <v>85.1</v>
      </c>
      <c r="G365" s="9">
        <v>85.1</v>
      </c>
      <c r="H365" s="9">
        <v>100</v>
      </c>
    </row>
    <row r="366" spans="1:8" ht="28.5" customHeight="1" x14ac:dyDescent="0.25">
      <c r="A366" s="8" t="s">
        <v>152</v>
      </c>
      <c r="B366" s="8" t="s">
        <v>153</v>
      </c>
      <c r="C366" s="8"/>
      <c r="D366" s="8"/>
      <c r="E366" s="8"/>
      <c r="F366" s="9">
        <v>30</v>
      </c>
      <c r="G366" s="9">
        <v>0</v>
      </c>
      <c r="H366" s="9">
        <v>0</v>
      </c>
    </row>
    <row r="367" spans="1:8" ht="28.5" customHeight="1" x14ac:dyDescent="0.25">
      <c r="A367" s="8" t="s">
        <v>154</v>
      </c>
      <c r="B367" s="8" t="s">
        <v>155</v>
      </c>
      <c r="C367" s="8"/>
      <c r="D367" s="8"/>
      <c r="E367" s="8"/>
      <c r="F367" s="9">
        <v>30</v>
      </c>
      <c r="G367" s="9">
        <v>0</v>
      </c>
      <c r="H367" s="9">
        <v>0</v>
      </c>
    </row>
    <row r="368" spans="1:8" ht="14.45" customHeight="1" x14ac:dyDescent="0.25">
      <c r="A368" s="10" t="s">
        <v>220</v>
      </c>
      <c r="B368" s="10" t="s">
        <v>155</v>
      </c>
      <c r="C368" s="10" t="s">
        <v>14</v>
      </c>
      <c r="D368" s="10" t="s">
        <v>165</v>
      </c>
      <c r="E368" s="10"/>
      <c r="F368" s="11">
        <v>30</v>
      </c>
      <c r="G368" s="11">
        <v>0</v>
      </c>
      <c r="H368" s="11">
        <v>0</v>
      </c>
    </row>
    <row r="369" spans="1:8" ht="22.5" customHeight="1" x14ac:dyDescent="0.25">
      <c r="A369" s="8" t="s">
        <v>250</v>
      </c>
      <c r="B369" s="8" t="s">
        <v>155</v>
      </c>
      <c r="C369" s="8" t="s">
        <v>14</v>
      </c>
      <c r="D369" s="8" t="s">
        <v>31</v>
      </c>
      <c r="E369" s="8"/>
      <c r="F369" s="9">
        <v>30</v>
      </c>
      <c r="G369" s="9">
        <v>0</v>
      </c>
      <c r="H369" s="9">
        <v>0</v>
      </c>
    </row>
    <row r="370" spans="1:8" ht="39.75" customHeight="1" x14ac:dyDescent="0.25">
      <c r="A370" s="8" t="s">
        <v>156</v>
      </c>
      <c r="B370" s="8" t="s">
        <v>155</v>
      </c>
      <c r="C370" s="8" t="s">
        <v>14</v>
      </c>
      <c r="D370" s="8" t="s">
        <v>31</v>
      </c>
      <c r="E370" s="8" t="s">
        <v>179</v>
      </c>
      <c r="F370" s="9">
        <v>30</v>
      </c>
      <c r="G370" s="9">
        <v>0</v>
      </c>
      <c r="H370" s="9">
        <v>0</v>
      </c>
    </row>
    <row r="371" spans="1:8" ht="18" customHeight="1" x14ac:dyDescent="0.25">
      <c r="A371" s="8" t="s">
        <v>251</v>
      </c>
      <c r="B371" s="8" t="s">
        <v>155</v>
      </c>
      <c r="C371" s="8" t="s">
        <v>14</v>
      </c>
      <c r="D371" s="8" t="s">
        <v>31</v>
      </c>
      <c r="E371" s="8" t="s">
        <v>252</v>
      </c>
      <c r="F371" s="9">
        <v>30</v>
      </c>
      <c r="G371" s="9">
        <v>0</v>
      </c>
      <c r="H371" s="9">
        <v>0</v>
      </c>
    </row>
    <row r="372" spans="1:8" ht="66.75" customHeight="1" x14ac:dyDescent="0.25">
      <c r="A372" s="8" t="s">
        <v>157</v>
      </c>
      <c r="B372" s="8" t="s">
        <v>158</v>
      </c>
      <c r="C372" s="8"/>
      <c r="D372" s="8"/>
      <c r="E372" s="8"/>
      <c r="F372" s="9">
        <v>183</v>
      </c>
      <c r="G372" s="9">
        <v>183</v>
      </c>
      <c r="H372" s="9">
        <v>100</v>
      </c>
    </row>
    <row r="373" spans="1:8" ht="75" customHeight="1" x14ac:dyDescent="0.25">
      <c r="A373" s="8" t="s">
        <v>157</v>
      </c>
      <c r="B373" s="8" t="s">
        <v>159</v>
      </c>
      <c r="C373" s="8"/>
      <c r="D373" s="8"/>
      <c r="E373" s="8"/>
      <c r="F373" s="9">
        <v>183</v>
      </c>
      <c r="G373" s="9">
        <v>183</v>
      </c>
      <c r="H373" s="9">
        <v>100</v>
      </c>
    </row>
    <row r="374" spans="1:8" ht="14.45" customHeight="1" x14ac:dyDescent="0.25">
      <c r="A374" s="10" t="s">
        <v>253</v>
      </c>
      <c r="B374" s="10" t="s">
        <v>159</v>
      </c>
      <c r="C374" s="10" t="s">
        <v>53</v>
      </c>
      <c r="D374" s="10" t="s">
        <v>165</v>
      </c>
      <c r="E374" s="10"/>
      <c r="F374" s="11">
        <v>183</v>
      </c>
      <c r="G374" s="11">
        <v>183</v>
      </c>
      <c r="H374" s="11">
        <v>100</v>
      </c>
    </row>
    <row r="375" spans="1:8" ht="38.25" customHeight="1" x14ac:dyDescent="0.25">
      <c r="A375" s="8" t="s">
        <v>254</v>
      </c>
      <c r="B375" s="8" t="s">
        <v>159</v>
      </c>
      <c r="C375" s="8" t="s">
        <v>53</v>
      </c>
      <c r="D375" s="8" t="s">
        <v>37</v>
      </c>
      <c r="E375" s="8"/>
      <c r="F375" s="9">
        <v>183</v>
      </c>
      <c r="G375" s="9">
        <v>183</v>
      </c>
      <c r="H375" s="9">
        <v>100</v>
      </c>
    </row>
    <row r="376" spans="1:8" ht="145.5" customHeight="1" x14ac:dyDescent="0.25">
      <c r="A376" s="8" t="s">
        <v>160</v>
      </c>
      <c r="B376" s="8" t="s">
        <v>159</v>
      </c>
      <c r="C376" s="8" t="s">
        <v>53</v>
      </c>
      <c r="D376" s="8" t="s">
        <v>37</v>
      </c>
      <c r="E376" s="8" t="s">
        <v>167</v>
      </c>
      <c r="F376" s="9">
        <v>172.7</v>
      </c>
      <c r="G376" s="9">
        <v>172.7</v>
      </c>
      <c r="H376" s="9">
        <v>100</v>
      </c>
    </row>
    <row r="377" spans="1:8" ht="39.75" customHeight="1" x14ac:dyDescent="0.25">
      <c r="A377" s="8" t="s">
        <v>222</v>
      </c>
      <c r="B377" s="8" t="s">
        <v>159</v>
      </c>
      <c r="C377" s="8" t="s">
        <v>53</v>
      </c>
      <c r="D377" s="8" t="s">
        <v>37</v>
      </c>
      <c r="E377" s="8" t="s">
        <v>223</v>
      </c>
      <c r="F377" s="9">
        <v>172.7</v>
      </c>
      <c r="G377" s="9">
        <v>172.7</v>
      </c>
      <c r="H377" s="9">
        <v>100</v>
      </c>
    </row>
    <row r="378" spans="1:8" ht="33.75" customHeight="1" x14ac:dyDescent="0.25">
      <c r="A378" s="8" t="s">
        <v>88</v>
      </c>
      <c r="B378" s="8" t="s">
        <v>159</v>
      </c>
      <c r="C378" s="8" t="s">
        <v>53</v>
      </c>
      <c r="D378" s="8" t="s">
        <v>37</v>
      </c>
      <c r="E378" s="8" t="s">
        <v>224</v>
      </c>
      <c r="F378" s="9">
        <v>131.30000000000001</v>
      </c>
      <c r="G378" s="9">
        <v>131.30000000000001</v>
      </c>
      <c r="H378" s="9">
        <v>100</v>
      </c>
    </row>
    <row r="379" spans="1:8" ht="76.5" customHeight="1" x14ac:dyDescent="0.25">
      <c r="A379" s="8" t="s">
        <v>89</v>
      </c>
      <c r="B379" s="8" t="s">
        <v>159</v>
      </c>
      <c r="C379" s="8" t="s">
        <v>53</v>
      </c>
      <c r="D379" s="8" t="s">
        <v>37</v>
      </c>
      <c r="E379" s="8" t="s">
        <v>225</v>
      </c>
      <c r="F379" s="9">
        <v>41.4</v>
      </c>
      <c r="G379" s="9">
        <v>41.4</v>
      </c>
      <c r="H379" s="9">
        <v>100</v>
      </c>
    </row>
    <row r="380" spans="1:8" ht="62.25" customHeight="1" x14ac:dyDescent="0.25">
      <c r="A380" s="8" t="s">
        <v>161</v>
      </c>
      <c r="B380" s="8" t="s">
        <v>159</v>
      </c>
      <c r="C380" s="8" t="s">
        <v>53</v>
      </c>
      <c r="D380" s="8" t="s">
        <v>37</v>
      </c>
      <c r="E380" s="8" t="s">
        <v>173</v>
      </c>
      <c r="F380" s="9">
        <v>10.3</v>
      </c>
      <c r="G380" s="9">
        <v>10.3</v>
      </c>
      <c r="H380" s="9">
        <v>100</v>
      </c>
    </row>
    <row r="381" spans="1:8" ht="29.25" customHeight="1" x14ac:dyDescent="0.25">
      <c r="A381" s="8" t="s">
        <v>174</v>
      </c>
      <c r="B381" s="8" t="s">
        <v>159</v>
      </c>
      <c r="C381" s="8" t="s">
        <v>53</v>
      </c>
      <c r="D381" s="8" t="s">
        <v>37</v>
      </c>
      <c r="E381" s="8" t="s">
        <v>175</v>
      </c>
      <c r="F381" s="9">
        <v>10.3</v>
      </c>
      <c r="G381" s="9">
        <v>10.3</v>
      </c>
      <c r="H381" s="9">
        <v>100</v>
      </c>
    </row>
    <row r="382" spans="1:8" ht="25.5" customHeight="1" x14ac:dyDescent="0.25">
      <c r="A382" s="8" t="s">
        <v>18</v>
      </c>
      <c r="B382" s="8" t="s">
        <v>159</v>
      </c>
      <c r="C382" s="8" t="s">
        <v>53</v>
      </c>
      <c r="D382" s="8" t="s">
        <v>37</v>
      </c>
      <c r="E382" s="8" t="s">
        <v>177</v>
      </c>
      <c r="F382" s="9">
        <v>10.3</v>
      </c>
      <c r="G382" s="9">
        <v>10.3</v>
      </c>
      <c r="H382" s="9">
        <v>100</v>
      </c>
    </row>
    <row r="383" spans="1:8" ht="14.45" customHeight="1" x14ac:dyDescent="0.25">
      <c r="A383" s="12" t="s">
        <v>6</v>
      </c>
      <c r="B383" s="12"/>
      <c r="C383" s="12"/>
      <c r="D383" s="12"/>
      <c r="E383" s="12"/>
      <c r="F383" s="13">
        <v>29603.200000000001</v>
      </c>
      <c r="G383" s="13">
        <v>29469.7</v>
      </c>
      <c r="H383" s="13">
        <v>99.6</v>
      </c>
    </row>
  </sheetData>
  <mergeCells count="15">
    <mergeCell ref="F12:F14"/>
    <mergeCell ref="G12:G14"/>
    <mergeCell ref="H12:H14"/>
    <mergeCell ref="A7:H7"/>
    <mergeCell ref="G1:H1"/>
    <mergeCell ref="G2:H2"/>
    <mergeCell ref="G3:H3"/>
    <mergeCell ref="G4:H4"/>
    <mergeCell ref="G5:H5"/>
    <mergeCell ref="A6:H6"/>
    <mergeCell ref="A12:A14"/>
    <mergeCell ref="B12:B14"/>
    <mergeCell ref="C12:C14"/>
    <mergeCell ref="D12:D14"/>
    <mergeCell ref="E12:E14"/>
  </mergeCells>
  <pageMargins left="1.17" right="0.39" top="0.78" bottom="0.78" header="0" footer="0"/>
  <pageSetup paperSize="9" scale="6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149"/>
  <sheetViews>
    <sheetView topLeftCell="A148" workbookViewId="0">
      <selection sqref="A1:CJ149"/>
    </sheetView>
  </sheetViews>
  <sheetFormatPr defaultRowHeight="15" x14ac:dyDescent="0.25"/>
  <cols>
    <col min="1" max="1" width="49.85546875" customWidth="1"/>
    <col min="2" max="2" width="5.7109375" customWidth="1"/>
    <col min="3" max="3" width="5.42578125" customWidth="1"/>
    <col min="5" max="5" width="6.5703125" customWidth="1"/>
    <col min="6" max="6" width="0.140625" hidden="1" customWidth="1"/>
    <col min="7" max="7" width="8.42578125" hidden="1" customWidth="1"/>
    <col min="8" max="18" width="9.140625" hidden="1" customWidth="1"/>
    <col min="19" max="19" width="7" customWidth="1"/>
    <col min="20" max="20" width="9.140625" hidden="1" customWidth="1"/>
    <col min="21" max="21" width="0.5703125" hidden="1" customWidth="1"/>
    <col min="22" max="26" width="9.140625" hidden="1" customWidth="1"/>
    <col min="27" max="27" width="0.140625" hidden="1" customWidth="1"/>
    <col min="28" max="30" width="9.140625" hidden="1" customWidth="1"/>
    <col min="31" max="31" width="0.140625" hidden="1" customWidth="1"/>
    <col min="32" max="33" width="9.140625" hidden="1" customWidth="1"/>
    <col min="34" max="34" width="8.7109375" hidden="1" customWidth="1"/>
    <col min="35" max="42" width="9.140625" hidden="1" customWidth="1"/>
    <col min="43" max="43" width="13.7109375" customWidth="1"/>
    <col min="44" max="63" width="9.140625" hidden="1" customWidth="1"/>
    <col min="64" max="64" width="1.85546875" hidden="1" customWidth="1"/>
    <col min="65" max="65" width="12.140625" customWidth="1"/>
    <col min="66" max="81" width="9.140625" hidden="1" customWidth="1"/>
    <col min="82" max="82" width="17.140625" customWidth="1"/>
    <col min="83" max="87" width="9.140625" hidden="1" customWidth="1"/>
    <col min="88" max="88" width="2" hidden="1" customWidth="1"/>
  </cols>
  <sheetData>
    <row r="1" spans="1:88" s="114" customFormat="1" ht="33.75" customHeight="1" x14ac:dyDescent="0.3">
      <c r="A1" s="198" t="s">
        <v>402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  <c r="AV1" s="198"/>
      <c r="AW1" s="198"/>
      <c r="AX1" s="198"/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8"/>
      <c r="BN1" s="198"/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198"/>
      <c r="CB1" s="198"/>
      <c r="CC1" s="198"/>
      <c r="CD1" s="198"/>
      <c r="CE1" s="198"/>
      <c r="CF1" s="198"/>
      <c r="CG1" s="198"/>
      <c r="CH1" s="198"/>
      <c r="CI1" s="198"/>
      <c r="CJ1" s="198"/>
    </row>
    <row r="2" spans="1:88" s="114" customFormat="1" ht="54.75" customHeight="1" x14ac:dyDescent="0.25">
      <c r="A2" s="208" t="s">
        <v>401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8"/>
      <c r="BT2" s="208"/>
      <c r="BU2" s="208"/>
      <c r="BV2" s="208"/>
      <c r="BW2" s="208"/>
      <c r="BX2" s="208"/>
      <c r="BY2" s="208"/>
      <c r="BZ2" s="208"/>
      <c r="CA2" s="208"/>
      <c r="CB2" s="208"/>
      <c r="CC2" s="208"/>
      <c r="CD2" s="208"/>
      <c r="CE2"/>
      <c r="CF2"/>
      <c r="CG2"/>
      <c r="CH2"/>
      <c r="CI2"/>
      <c r="CJ2"/>
    </row>
    <row r="3" spans="1:88" ht="18.75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5"/>
      <c r="BP3" s="115"/>
      <c r="BQ3" s="115"/>
      <c r="BR3" s="115"/>
      <c r="BS3" s="115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</row>
    <row r="4" spans="1:88" x14ac:dyDescent="0.25">
      <c r="A4" s="201" t="s">
        <v>1</v>
      </c>
      <c r="B4" s="202" t="s">
        <v>4</v>
      </c>
      <c r="C4" s="202" t="s">
        <v>5</v>
      </c>
      <c r="D4" s="202" t="s">
        <v>2</v>
      </c>
      <c r="E4" s="203" t="s">
        <v>2</v>
      </c>
      <c r="F4" s="203" t="s">
        <v>2</v>
      </c>
      <c r="G4" s="203" t="s">
        <v>2</v>
      </c>
      <c r="H4" s="203" t="s">
        <v>2</v>
      </c>
      <c r="I4" s="203" t="s">
        <v>2</v>
      </c>
      <c r="J4" s="203" t="s">
        <v>2</v>
      </c>
      <c r="K4" s="203" t="s">
        <v>2</v>
      </c>
      <c r="L4" s="203" t="s">
        <v>2</v>
      </c>
      <c r="M4" s="203" t="s">
        <v>2</v>
      </c>
      <c r="N4" s="203" t="s">
        <v>2</v>
      </c>
      <c r="O4" s="203" t="s">
        <v>2</v>
      </c>
      <c r="P4" s="203" t="s">
        <v>2</v>
      </c>
      <c r="Q4" s="203" t="s">
        <v>2</v>
      </c>
      <c r="R4" s="203" t="s">
        <v>2</v>
      </c>
      <c r="S4" s="202" t="s">
        <v>3</v>
      </c>
      <c r="T4" s="203" t="s">
        <v>372</v>
      </c>
      <c r="U4" s="203" t="s">
        <v>373</v>
      </c>
      <c r="V4" s="203" t="s">
        <v>374</v>
      </c>
      <c r="W4" s="203" t="s">
        <v>375</v>
      </c>
      <c r="X4" s="203" t="s">
        <v>376</v>
      </c>
      <c r="Y4" s="204" t="s">
        <v>1</v>
      </c>
      <c r="Z4" s="199" t="s">
        <v>377</v>
      </c>
      <c r="AA4" s="199" t="s">
        <v>378</v>
      </c>
      <c r="AB4" s="199" t="s">
        <v>379</v>
      </c>
      <c r="AC4" s="199" t="s">
        <v>380</v>
      </c>
      <c r="AD4" s="199" t="s">
        <v>381</v>
      </c>
      <c r="AE4" s="199" t="s">
        <v>382</v>
      </c>
      <c r="AF4" s="199" t="s">
        <v>383</v>
      </c>
      <c r="AG4" s="199" t="s">
        <v>384</v>
      </c>
      <c r="AH4" s="199" t="s">
        <v>385</v>
      </c>
      <c r="AI4" s="199" t="s">
        <v>386</v>
      </c>
      <c r="AJ4" s="204" t="s">
        <v>387</v>
      </c>
      <c r="AK4" s="199" t="s">
        <v>377</v>
      </c>
      <c r="AL4" s="199" t="s">
        <v>379</v>
      </c>
      <c r="AM4" s="199" t="s">
        <v>381</v>
      </c>
      <c r="AN4" s="199" t="s">
        <v>383</v>
      </c>
      <c r="AO4" s="199" t="s">
        <v>385</v>
      </c>
      <c r="AP4" s="204" t="s">
        <v>387</v>
      </c>
      <c r="AQ4" s="201" t="s">
        <v>162</v>
      </c>
      <c r="AR4" s="199" t="s">
        <v>379</v>
      </c>
      <c r="AS4" s="199" t="s">
        <v>381</v>
      </c>
      <c r="AT4" s="199" t="s">
        <v>383</v>
      </c>
      <c r="AU4" s="204" t="s">
        <v>387</v>
      </c>
      <c r="AV4" s="204" t="s">
        <v>388</v>
      </c>
      <c r="AW4" s="204" t="s">
        <v>378</v>
      </c>
      <c r="AX4" s="204" t="s">
        <v>389</v>
      </c>
      <c r="AY4" s="204" t="s">
        <v>380</v>
      </c>
      <c r="AZ4" s="204" t="s">
        <v>390</v>
      </c>
      <c r="BA4" s="204" t="s">
        <v>382</v>
      </c>
      <c r="BB4" s="204" t="s">
        <v>391</v>
      </c>
      <c r="BC4" s="204" t="s">
        <v>384</v>
      </c>
      <c r="BD4" s="204" t="s">
        <v>392</v>
      </c>
      <c r="BE4" s="204" t="s">
        <v>386</v>
      </c>
      <c r="BF4" s="204" t="s">
        <v>393</v>
      </c>
      <c r="BG4" s="204" t="s">
        <v>388</v>
      </c>
      <c r="BH4" s="204" t="s">
        <v>389</v>
      </c>
      <c r="BI4" s="204" t="s">
        <v>390</v>
      </c>
      <c r="BJ4" s="204" t="s">
        <v>391</v>
      </c>
      <c r="BK4" s="204" t="s">
        <v>392</v>
      </c>
      <c r="BL4" s="204" t="s">
        <v>393</v>
      </c>
      <c r="BM4" s="201" t="s">
        <v>163</v>
      </c>
      <c r="BN4" s="204" t="s">
        <v>389</v>
      </c>
      <c r="BO4" s="204" t="s">
        <v>390</v>
      </c>
      <c r="BP4" s="204" t="s">
        <v>391</v>
      </c>
      <c r="BQ4" s="204" t="s">
        <v>393</v>
      </c>
      <c r="BR4" s="204" t="s">
        <v>394</v>
      </c>
      <c r="BS4" s="204" t="s">
        <v>395</v>
      </c>
      <c r="BT4" s="204" t="s">
        <v>396</v>
      </c>
      <c r="BU4" s="204" t="s">
        <v>397</v>
      </c>
      <c r="BV4" s="204" t="s">
        <v>398</v>
      </c>
      <c r="BW4" s="204" t="s">
        <v>399</v>
      </c>
      <c r="BX4" s="204" t="s">
        <v>394</v>
      </c>
      <c r="BY4" s="204" t="s">
        <v>395</v>
      </c>
      <c r="BZ4" s="204" t="s">
        <v>396</v>
      </c>
      <c r="CA4" s="204" t="s">
        <v>397</v>
      </c>
      <c r="CB4" s="204" t="s">
        <v>398</v>
      </c>
      <c r="CC4" s="204" t="s">
        <v>399</v>
      </c>
      <c r="CD4" s="201" t="s">
        <v>255</v>
      </c>
      <c r="CE4" s="204" t="s">
        <v>395</v>
      </c>
      <c r="CF4" s="204" t="s">
        <v>396</v>
      </c>
      <c r="CG4" s="204" t="s">
        <v>397</v>
      </c>
      <c r="CH4" s="204" t="s">
        <v>399</v>
      </c>
      <c r="CI4" s="206" t="s">
        <v>400</v>
      </c>
      <c r="CJ4" s="204" t="s">
        <v>1</v>
      </c>
    </row>
    <row r="5" spans="1:88" x14ac:dyDescent="0.25">
      <c r="A5" s="201"/>
      <c r="B5" s="202"/>
      <c r="C5" s="202"/>
      <c r="D5" s="202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2"/>
      <c r="T5" s="203"/>
      <c r="U5" s="203"/>
      <c r="V5" s="203"/>
      <c r="W5" s="203"/>
      <c r="X5" s="203"/>
      <c r="Y5" s="204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4"/>
      <c r="AK5" s="200"/>
      <c r="AL5" s="200"/>
      <c r="AM5" s="200"/>
      <c r="AN5" s="200"/>
      <c r="AO5" s="200"/>
      <c r="AP5" s="204"/>
      <c r="AQ5" s="205"/>
      <c r="AR5" s="200"/>
      <c r="AS5" s="200"/>
      <c r="AT5" s="200"/>
      <c r="AU5" s="204"/>
      <c r="AV5" s="204"/>
      <c r="AW5" s="204"/>
      <c r="AX5" s="204"/>
      <c r="AY5" s="204"/>
      <c r="AZ5" s="204"/>
      <c r="BA5" s="204"/>
      <c r="BB5" s="204"/>
      <c r="BC5" s="204"/>
      <c r="BD5" s="204"/>
      <c r="BE5" s="204"/>
      <c r="BF5" s="204"/>
      <c r="BG5" s="204"/>
      <c r="BH5" s="204"/>
      <c r="BI5" s="204"/>
      <c r="BJ5" s="204"/>
      <c r="BK5" s="204"/>
      <c r="BL5" s="204"/>
      <c r="BM5" s="201"/>
      <c r="BN5" s="204"/>
      <c r="BO5" s="204"/>
      <c r="BP5" s="204"/>
      <c r="BQ5" s="204"/>
      <c r="BR5" s="204"/>
      <c r="BS5" s="204"/>
      <c r="BT5" s="204"/>
      <c r="BU5" s="204"/>
      <c r="BV5" s="204"/>
      <c r="BW5" s="204"/>
      <c r="BX5" s="204"/>
      <c r="BY5" s="204"/>
      <c r="BZ5" s="204"/>
      <c r="CA5" s="204"/>
      <c r="CB5" s="204"/>
      <c r="CC5" s="204"/>
      <c r="CD5" s="201"/>
      <c r="CE5" s="204"/>
      <c r="CF5" s="204"/>
      <c r="CG5" s="204"/>
      <c r="CH5" s="204"/>
      <c r="CI5" s="207"/>
      <c r="CJ5" s="204"/>
    </row>
    <row r="6" spans="1:88" x14ac:dyDescent="0.25">
      <c r="A6" s="201"/>
      <c r="B6" s="202" t="s">
        <v>4</v>
      </c>
      <c r="C6" s="202" t="s">
        <v>5</v>
      </c>
      <c r="D6" s="202" t="s">
        <v>2</v>
      </c>
      <c r="E6" s="203" t="s">
        <v>2</v>
      </c>
      <c r="F6" s="203" t="s">
        <v>2</v>
      </c>
      <c r="G6" s="203" t="s">
        <v>2</v>
      </c>
      <c r="H6" s="203" t="s">
        <v>2</v>
      </c>
      <c r="I6" s="203" t="s">
        <v>2</v>
      </c>
      <c r="J6" s="203" t="s">
        <v>2</v>
      </c>
      <c r="K6" s="203" t="s">
        <v>2</v>
      </c>
      <c r="L6" s="203" t="s">
        <v>2</v>
      </c>
      <c r="M6" s="203" t="s">
        <v>2</v>
      </c>
      <c r="N6" s="203" t="s">
        <v>2</v>
      </c>
      <c r="O6" s="203" t="s">
        <v>2</v>
      </c>
      <c r="P6" s="203" t="s">
        <v>2</v>
      </c>
      <c r="Q6" s="203" t="s">
        <v>2</v>
      </c>
      <c r="R6" s="203" t="s">
        <v>2</v>
      </c>
      <c r="S6" s="202" t="s">
        <v>3</v>
      </c>
      <c r="T6" s="203" t="s">
        <v>372</v>
      </c>
      <c r="U6" s="203" t="s">
        <v>373</v>
      </c>
      <c r="V6" s="203" t="s">
        <v>374</v>
      </c>
      <c r="W6" s="203" t="s">
        <v>375</v>
      </c>
      <c r="X6" s="203"/>
      <c r="Y6" s="204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204"/>
      <c r="AK6" s="199"/>
      <c r="AL6" s="199"/>
      <c r="AM6" s="199"/>
      <c r="AN6" s="199"/>
      <c r="AO6" s="199"/>
      <c r="AP6" s="204"/>
      <c r="AQ6" s="201"/>
      <c r="AR6" s="199"/>
      <c r="AS6" s="199"/>
      <c r="AT6" s="199"/>
      <c r="AU6" s="204"/>
      <c r="AV6" s="204" t="s">
        <v>377</v>
      </c>
      <c r="AW6" s="204"/>
      <c r="AX6" s="204" t="s">
        <v>379</v>
      </c>
      <c r="AY6" s="204"/>
      <c r="AZ6" s="204" t="s">
        <v>381</v>
      </c>
      <c r="BA6" s="204"/>
      <c r="BB6" s="204" t="s">
        <v>383</v>
      </c>
      <c r="BC6" s="204"/>
      <c r="BD6" s="204" t="s">
        <v>385</v>
      </c>
      <c r="BE6" s="204"/>
      <c r="BF6" s="204" t="s">
        <v>387</v>
      </c>
      <c r="BG6" s="204" t="s">
        <v>377</v>
      </c>
      <c r="BH6" s="204" t="s">
        <v>379</v>
      </c>
      <c r="BI6" s="204" t="s">
        <v>381</v>
      </c>
      <c r="BJ6" s="204" t="s">
        <v>383</v>
      </c>
      <c r="BK6" s="204" t="s">
        <v>385</v>
      </c>
      <c r="BL6" s="204" t="s">
        <v>387</v>
      </c>
      <c r="BM6" s="201" t="s">
        <v>377</v>
      </c>
      <c r="BN6" s="204" t="s">
        <v>379</v>
      </c>
      <c r="BO6" s="204" t="s">
        <v>381</v>
      </c>
      <c r="BP6" s="204" t="s">
        <v>383</v>
      </c>
      <c r="BQ6" s="204" t="s">
        <v>387</v>
      </c>
      <c r="BR6" s="204" t="s">
        <v>377</v>
      </c>
      <c r="BS6" s="204" t="s">
        <v>379</v>
      </c>
      <c r="BT6" s="204" t="s">
        <v>381</v>
      </c>
      <c r="BU6" s="204" t="s">
        <v>383</v>
      </c>
      <c r="BV6" s="204" t="s">
        <v>385</v>
      </c>
      <c r="BW6" s="204" t="s">
        <v>387</v>
      </c>
      <c r="BX6" s="204" t="s">
        <v>377</v>
      </c>
      <c r="BY6" s="204" t="s">
        <v>379</v>
      </c>
      <c r="BZ6" s="204" t="s">
        <v>381</v>
      </c>
      <c r="CA6" s="204" t="s">
        <v>383</v>
      </c>
      <c r="CB6" s="204" t="s">
        <v>385</v>
      </c>
      <c r="CC6" s="204" t="s">
        <v>387</v>
      </c>
      <c r="CD6" s="201" t="s">
        <v>377</v>
      </c>
      <c r="CE6" s="204" t="s">
        <v>379</v>
      </c>
      <c r="CF6" s="204" t="s">
        <v>381</v>
      </c>
      <c r="CG6" s="204" t="s">
        <v>383</v>
      </c>
      <c r="CH6" s="204" t="s">
        <v>387</v>
      </c>
      <c r="CI6" s="199"/>
      <c r="CJ6" s="204"/>
    </row>
    <row r="7" spans="1:88" x14ac:dyDescent="0.25">
      <c r="A7" s="116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8"/>
      <c r="V7" s="118"/>
      <c r="W7" s="118"/>
      <c r="X7" s="118"/>
      <c r="Y7" s="116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  <c r="BG7" s="117"/>
      <c r="BH7" s="117"/>
      <c r="BI7" s="117"/>
      <c r="BJ7" s="117"/>
      <c r="BK7" s="117"/>
      <c r="BL7" s="117"/>
      <c r="BM7" s="117"/>
      <c r="BN7" s="117"/>
      <c r="BO7" s="117"/>
      <c r="BP7" s="117"/>
      <c r="BQ7" s="117"/>
      <c r="BR7" s="117"/>
      <c r="BS7" s="117"/>
      <c r="BT7" s="117"/>
      <c r="BU7" s="117"/>
      <c r="BV7" s="117"/>
      <c r="BW7" s="117"/>
      <c r="BX7" s="117"/>
      <c r="BY7" s="117"/>
      <c r="BZ7" s="117"/>
      <c r="CA7" s="117"/>
      <c r="CB7" s="117"/>
      <c r="CC7" s="117"/>
      <c r="CD7" s="117"/>
      <c r="CE7" s="117"/>
      <c r="CF7" s="117"/>
      <c r="CG7" s="117"/>
      <c r="CH7" s="117"/>
      <c r="CI7" s="117"/>
      <c r="CJ7" s="116"/>
    </row>
    <row r="8" spans="1:88" ht="24.75" customHeight="1" x14ac:dyDescent="0.25">
      <c r="A8" s="119" t="s">
        <v>220</v>
      </c>
      <c r="B8" s="120" t="s">
        <v>14</v>
      </c>
      <c r="C8" s="120" t="s">
        <v>165</v>
      </c>
      <c r="D8" s="120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20"/>
      <c r="T8" s="117"/>
      <c r="U8" s="118"/>
      <c r="V8" s="118"/>
      <c r="W8" s="118"/>
      <c r="X8" s="118"/>
      <c r="Y8" s="116"/>
      <c r="Z8" s="121">
        <v>7423</v>
      </c>
      <c r="AA8" s="121"/>
      <c r="AB8" s="121"/>
      <c r="AC8" s="121"/>
      <c r="AD8" s="121"/>
      <c r="AE8" s="121">
        <v>708.5</v>
      </c>
      <c r="AF8" s="121"/>
      <c r="AG8" s="121">
        <v>1414.1</v>
      </c>
      <c r="AH8" s="121">
        <v>1414.1</v>
      </c>
      <c r="AI8" s="121"/>
      <c r="AJ8" s="121"/>
      <c r="AK8" s="121">
        <v>1973</v>
      </c>
      <c r="AL8" s="121"/>
      <c r="AM8" s="121"/>
      <c r="AN8" s="121">
        <v>708.5</v>
      </c>
      <c r="AO8" s="121"/>
      <c r="AP8" s="121"/>
      <c r="AQ8" s="122">
        <v>9396</v>
      </c>
      <c r="AR8" s="121"/>
      <c r="AS8" s="121"/>
      <c r="AT8" s="121">
        <v>708.5</v>
      </c>
      <c r="AU8" s="121"/>
      <c r="AV8" s="121">
        <v>7301.7</v>
      </c>
      <c r="AW8" s="121"/>
      <c r="AX8" s="121"/>
      <c r="AY8" s="121"/>
      <c r="AZ8" s="121"/>
      <c r="BA8" s="121"/>
      <c r="BB8" s="121"/>
      <c r="BC8" s="121">
        <v>1414.1</v>
      </c>
      <c r="BD8" s="121">
        <v>1414.1</v>
      </c>
      <c r="BE8" s="121"/>
      <c r="BF8" s="121"/>
      <c r="BG8" s="121"/>
      <c r="BH8" s="121"/>
      <c r="BI8" s="121"/>
      <c r="BJ8" s="121"/>
      <c r="BK8" s="121"/>
      <c r="BL8" s="121"/>
      <c r="BM8" s="122">
        <v>9292</v>
      </c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2">
        <f>BM8/AQ8*100</f>
        <v>98.893146019582801</v>
      </c>
      <c r="CE8" s="121"/>
      <c r="CF8" s="121"/>
      <c r="CG8" s="121"/>
      <c r="CH8" s="121"/>
      <c r="CI8" s="121"/>
      <c r="CJ8" s="116"/>
    </row>
    <row r="9" spans="1:88" ht="71.25" customHeight="1" x14ac:dyDescent="0.25">
      <c r="A9" s="119" t="s">
        <v>221</v>
      </c>
      <c r="B9" s="120" t="s">
        <v>14</v>
      </c>
      <c r="C9" s="120" t="s">
        <v>57</v>
      </c>
      <c r="D9" s="120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20"/>
      <c r="T9" s="117"/>
      <c r="U9" s="118"/>
      <c r="V9" s="118"/>
      <c r="W9" s="118"/>
      <c r="X9" s="118"/>
      <c r="Y9" s="116"/>
      <c r="Z9" s="121">
        <v>6602.3</v>
      </c>
      <c r="AA9" s="121"/>
      <c r="AB9" s="121"/>
      <c r="AC9" s="121"/>
      <c r="AD9" s="121"/>
      <c r="AE9" s="121">
        <v>708.5</v>
      </c>
      <c r="AF9" s="121"/>
      <c r="AG9" s="121">
        <v>1038</v>
      </c>
      <c r="AH9" s="121">
        <v>1038</v>
      </c>
      <c r="AI9" s="121"/>
      <c r="AJ9" s="121"/>
      <c r="AK9" s="121">
        <v>1430.1</v>
      </c>
      <c r="AL9" s="121"/>
      <c r="AM9" s="121"/>
      <c r="AN9" s="121">
        <v>708.5</v>
      </c>
      <c r="AO9" s="121"/>
      <c r="AP9" s="121"/>
      <c r="AQ9" s="122">
        <v>8032.4</v>
      </c>
      <c r="AR9" s="121"/>
      <c r="AS9" s="121"/>
      <c r="AT9" s="121">
        <v>708.5</v>
      </c>
      <c r="AU9" s="121"/>
      <c r="AV9" s="121">
        <v>6704.3</v>
      </c>
      <c r="AW9" s="121"/>
      <c r="AX9" s="121"/>
      <c r="AY9" s="121"/>
      <c r="AZ9" s="121"/>
      <c r="BA9" s="121"/>
      <c r="BB9" s="121"/>
      <c r="BC9" s="121">
        <v>1038</v>
      </c>
      <c r="BD9" s="121">
        <v>1038</v>
      </c>
      <c r="BE9" s="121"/>
      <c r="BF9" s="121"/>
      <c r="BG9" s="121"/>
      <c r="BH9" s="121"/>
      <c r="BI9" s="121"/>
      <c r="BJ9" s="121"/>
      <c r="BK9" s="121"/>
      <c r="BL9" s="121"/>
      <c r="BM9" s="122">
        <v>7991</v>
      </c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  <c r="CA9" s="121"/>
      <c r="CB9" s="121"/>
      <c r="CC9" s="121"/>
      <c r="CD9" s="122">
        <f t="shared" ref="CD9:CD72" si="0">BM9/AQ9*100</f>
        <v>99.484587420945175</v>
      </c>
      <c r="CE9" s="121"/>
      <c r="CF9" s="121"/>
      <c r="CG9" s="121"/>
      <c r="CH9" s="121"/>
      <c r="CI9" s="121"/>
      <c r="CJ9" s="116"/>
    </row>
    <row r="10" spans="1:88" ht="34.5" customHeight="1" x14ac:dyDescent="0.25">
      <c r="A10" s="123" t="s">
        <v>85</v>
      </c>
      <c r="B10" s="124" t="s">
        <v>14</v>
      </c>
      <c r="C10" s="124" t="s">
        <v>57</v>
      </c>
      <c r="D10" s="124" t="s">
        <v>86</v>
      </c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24"/>
      <c r="T10" s="117"/>
      <c r="U10" s="118"/>
      <c r="V10" s="118"/>
      <c r="W10" s="118"/>
      <c r="X10" s="118"/>
      <c r="Y10" s="116"/>
      <c r="Z10" s="121">
        <v>4355.8</v>
      </c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>
        <v>729.7</v>
      </c>
      <c r="AL10" s="121"/>
      <c r="AM10" s="121"/>
      <c r="AN10" s="121"/>
      <c r="AO10" s="121"/>
      <c r="AP10" s="121"/>
      <c r="AQ10" s="125">
        <v>5085.5</v>
      </c>
      <c r="AR10" s="121"/>
      <c r="AS10" s="121"/>
      <c r="AT10" s="121"/>
      <c r="AU10" s="121"/>
      <c r="AV10" s="121">
        <v>4604.1000000000004</v>
      </c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5">
        <v>5044</v>
      </c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2">
        <f t="shared" si="0"/>
        <v>99.183954380100275</v>
      </c>
      <c r="CE10" s="121"/>
      <c r="CF10" s="121"/>
      <c r="CG10" s="121"/>
      <c r="CH10" s="121"/>
      <c r="CI10" s="121"/>
      <c r="CJ10" s="116"/>
    </row>
    <row r="11" spans="1:88" ht="114.75" customHeight="1" x14ac:dyDescent="0.25">
      <c r="A11" s="126" t="s">
        <v>87</v>
      </c>
      <c r="B11" s="127" t="s">
        <v>14</v>
      </c>
      <c r="C11" s="127" t="s">
        <v>57</v>
      </c>
      <c r="D11" s="127" t="s">
        <v>86</v>
      </c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27" t="s">
        <v>167</v>
      </c>
      <c r="T11" s="117"/>
      <c r="U11" s="118"/>
      <c r="V11" s="118"/>
      <c r="W11" s="118"/>
      <c r="X11" s="118"/>
      <c r="Y11" s="116"/>
      <c r="Z11" s="121">
        <v>3993.8</v>
      </c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>
        <v>546.6</v>
      </c>
      <c r="AL11" s="121"/>
      <c r="AM11" s="121"/>
      <c r="AN11" s="121"/>
      <c r="AO11" s="121"/>
      <c r="AP11" s="121"/>
      <c r="AQ11" s="128">
        <v>4540.3999999999996</v>
      </c>
      <c r="AR11" s="121"/>
      <c r="AS11" s="121"/>
      <c r="AT11" s="121"/>
      <c r="AU11" s="121"/>
      <c r="AV11" s="121">
        <v>4337.3</v>
      </c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8">
        <v>4540.3999999999996</v>
      </c>
      <c r="BN11" s="121"/>
      <c r="BO11" s="121"/>
      <c r="BP11" s="121"/>
      <c r="BQ11" s="121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2">
        <f t="shared" si="0"/>
        <v>100</v>
      </c>
      <c r="CE11" s="121"/>
      <c r="CF11" s="121"/>
      <c r="CG11" s="121"/>
      <c r="CH11" s="121"/>
      <c r="CI11" s="121"/>
      <c r="CJ11" s="116"/>
    </row>
    <row r="12" spans="1:88" ht="69.75" customHeight="1" x14ac:dyDescent="0.25">
      <c r="A12" s="129" t="s">
        <v>90</v>
      </c>
      <c r="B12" s="127" t="s">
        <v>14</v>
      </c>
      <c r="C12" s="127" t="s">
        <v>57</v>
      </c>
      <c r="D12" s="127" t="s">
        <v>86</v>
      </c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27" t="s">
        <v>173</v>
      </c>
      <c r="T12" s="117"/>
      <c r="U12" s="118"/>
      <c r="V12" s="118"/>
      <c r="W12" s="118"/>
      <c r="X12" s="118"/>
      <c r="Y12" s="116"/>
      <c r="Z12" s="121">
        <v>320</v>
      </c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>
        <v>177.1</v>
      </c>
      <c r="AL12" s="121"/>
      <c r="AM12" s="121"/>
      <c r="AN12" s="121"/>
      <c r="AO12" s="121"/>
      <c r="AP12" s="121"/>
      <c r="AQ12" s="128">
        <v>497.1</v>
      </c>
      <c r="AR12" s="121"/>
      <c r="AS12" s="121"/>
      <c r="AT12" s="121"/>
      <c r="AU12" s="121"/>
      <c r="AV12" s="121">
        <v>239.8</v>
      </c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  <c r="BI12" s="121"/>
      <c r="BJ12" s="121"/>
      <c r="BK12" s="121"/>
      <c r="BL12" s="121"/>
      <c r="BM12" s="128">
        <v>455.6</v>
      </c>
      <c r="BN12" s="121"/>
      <c r="BO12" s="121"/>
      <c r="BP12" s="121"/>
      <c r="BQ12" s="121"/>
      <c r="BR12" s="121"/>
      <c r="BS12" s="121"/>
      <c r="BT12" s="121"/>
      <c r="BU12" s="121"/>
      <c r="BV12" s="121"/>
      <c r="BW12" s="121"/>
      <c r="BX12" s="121"/>
      <c r="BY12" s="121"/>
      <c r="BZ12" s="121"/>
      <c r="CA12" s="121"/>
      <c r="CB12" s="121"/>
      <c r="CC12" s="121"/>
      <c r="CD12" s="122">
        <f t="shared" si="0"/>
        <v>91.651579159122903</v>
      </c>
      <c r="CE12" s="121"/>
      <c r="CF12" s="121"/>
      <c r="CG12" s="121"/>
      <c r="CH12" s="121"/>
      <c r="CI12" s="121"/>
      <c r="CJ12" s="116"/>
    </row>
    <row r="13" spans="1:88" ht="63" customHeight="1" x14ac:dyDescent="0.25">
      <c r="A13" s="129" t="s">
        <v>226</v>
      </c>
      <c r="B13" s="127" t="s">
        <v>14</v>
      </c>
      <c r="C13" s="127" t="s">
        <v>57</v>
      </c>
      <c r="D13" s="127" t="s">
        <v>86</v>
      </c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27" t="s">
        <v>216</v>
      </c>
      <c r="T13" s="117"/>
      <c r="U13" s="118"/>
      <c r="V13" s="118"/>
      <c r="W13" s="118"/>
      <c r="X13" s="118"/>
      <c r="Y13" s="116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>
        <v>7.6</v>
      </c>
      <c r="AL13" s="121"/>
      <c r="AM13" s="121"/>
      <c r="AN13" s="121"/>
      <c r="AO13" s="121"/>
      <c r="AP13" s="121"/>
      <c r="AQ13" s="128">
        <v>7.6</v>
      </c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1"/>
      <c r="BK13" s="121"/>
      <c r="BL13" s="121"/>
      <c r="BM13" s="128">
        <v>7.6</v>
      </c>
      <c r="BN13" s="121"/>
      <c r="BO13" s="121"/>
      <c r="BP13" s="121"/>
      <c r="BQ13" s="121"/>
      <c r="BR13" s="121"/>
      <c r="BS13" s="121"/>
      <c r="BT13" s="121"/>
      <c r="BU13" s="121"/>
      <c r="BV13" s="121"/>
      <c r="BW13" s="121"/>
      <c r="BX13" s="121"/>
      <c r="BY13" s="121"/>
      <c r="BZ13" s="121"/>
      <c r="CA13" s="121"/>
      <c r="CB13" s="121"/>
      <c r="CC13" s="121"/>
      <c r="CD13" s="122">
        <f t="shared" si="0"/>
        <v>100</v>
      </c>
      <c r="CE13" s="121"/>
      <c r="CF13" s="121"/>
      <c r="CG13" s="121"/>
      <c r="CH13" s="121"/>
      <c r="CI13" s="121"/>
      <c r="CJ13" s="116"/>
    </row>
    <row r="14" spans="1:88" ht="61.5" customHeight="1" x14ac:dyDescent="0.25">
      <c r="A14" s="129" t="s">
        <v>91</v>
      </c>
      <c r="B14" s="127" t="s">
        <v>14</v>
      </c>
      <c r="C14" s="127" t="s">
        <v>57</v>
      </c>
      <c r="D14" s="127" t="s">
        <v>86</v>
      </c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27" t="s">
        <v>179</v>
      </c>
      <c r="T14" s="117"/>
      <c r="U14" s="118"/>
      <c r="V14" s="118"/>
      <c r="W14" s="118"/>
      <c r="X14" s="118"/>
      <c r="Y14" s="116"/>
      <c r="Z14" s="121">
        <v>42</v>
      </c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>
        <v>-1.6</v>
      </c>
      <c r="AL14" s="121"/>
      <c r="AM14" s="121"/>
      <c r="AN14" s="121"/>
      <c r="AO14" s="121"/>
      <c r="AP14" s="121"/>
      <c r="AQ14" s="128">
        <v>40.4</v>
      </c>
      <c r="AR14" s="121"/>
      <c r="AS14" s="121"/>
      <c r="AT14" s="121"/>
      <c r="AU14" s="121"/>
      <c r="AV14" s="121">
        <v>27</v>
      </c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121"/>
      <c r="BK14" s="121"/>
      <c r="BL14" s="121"/>
      <c r="BM14" s="128">
        <v>40.4</v>
      </c>
      <c r="BN14" s="121"/>
      <c r="BO14" s="121"/>
      <c r="BP14" s="121"/>
      <c r="BQ14" s="121"/>
      <c r="BR14" s="121"/>
      <c r="BS14" s="121"/>
      <c r="BT14" s="121"/>
      <c r="BU14" s="121"/>
      <c r="BV14" s="121"/>
      <c r="BW14" s="121"/>
      <c r="BX14" s="121"/>
      <c r="BY14" s="121"/>
      <c r="BZ14" s="121"/>
      <c r="CA14" s="121"/>
      <c r="CB14" s="121"/>
      <c r="CC14" s="121"/>
      <c r="CD14" s="122">
        <f t="shared" si="0"/>
        <v>100</v>
      </c>
      <c r="CE14" s="121"/>
      <c r="CF14" s="121"/>
      <c r="CG14" s="121"/>
      <c r="CH14" s="121"/>
      <c r="CI14" s="121"/>
      <c r="CJ14" s="116"/>
    </row>
    <row r="15" spans="1:88" ht="36.75" customHeight="1" x14ac:dyDescent="0.25">
      <c r="A15" s="123" t="s">
        <v>93</v>
      </c>
      <c r="B15" s="124" t="s">
        <v>14</v>
      </c>
      <c r="C15" s="124" t="s">
        <v>57</v>
      </c>
      <c r="D15" s="124" t="s">
        <v>94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24"/>
      <c r="T15" s="117"/>
      <c r="U15" s="118"/>
      <c r="V15" s="118"/>
      <c r="W15" s="118"/>
      <c r="X15" s="118"/>
      <c r="Y15" s="116"/>
      <c r="Z15" s="121">
        <v>15</v>
      </c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>
        <v>17.8</v>
      </c>
      <c r="AL15" s="121"/>
      <c r="AM15" s="121"/>
      <c r="AN15" s="121"/>
      <c r="AO15" s="121"/>
      <c r="AP15" s="121"/>
      <c r="AQ15" s="125">
        <v>32.799999999999997</v>
      </c>
      <c r="AR15" s="121"/>
      <c r="AS15" s="121"/>
      <c r="AT15" s="121"/>
      <c r="AU15" s="121"/>
      <c r="AV15" s="121">
        <v>30</v>
      </c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5">
        <v>32.799999999999997</v>
      </c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121"/>
      <c r="CC15" s="121"/>
      <c r="CD15" s="122">
        <f t="shared" si="0"/>
        <v>100</v>
      </c>
      <c r="CE15" s="121"/>
      <c r="CF15" s="121"/>
      <c r="CG15" s="121"/>
      <c r="CH15" s="121"/>
      <c r="CI15" s="121"/>
      <c r="CJ15" s="116"/>
    </row>
    <row r="16" spans="1:88" ht="67.5" customHeight="1" x14ac:dyDescent="0.25">
      <c r="A16" s="129" t="s">
        <v>95</v>
      </c>
      <c r="B16" s="127" t="s">
        <v>14</v>
      </c>
      <c r="C16" s="127" t="s">
        <v>57</v>
      </c>
      <c r="D16" s="127" t="s">
        <v>94</v>
      </c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27" t="s">
        <v>173</v>
      </c>
      <c r="T16" s="117"/>
      <c r="U16" s="118"/>
      <c r="V16" s="118"/>
      <c r="W16" s="118"/>
      <c r="X16" s="118"/>
      <c r="Y16" s="116"/>
      <c r="Z16" s="121">
        <v>15</v>
      </c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>
        <v>17.8</v>
      </c>
      <c r="AL16" s="121"/>
      <c r="AM16" s="121"/>
      <c r="AN16" s="121"/>
      <c r="AO16" s="121"/>
      <c r="AP16" s="121"/>
      <c r="AQ16" s="128">
        <v>32.799999999999997</v>
      </c>
      <c r="AR16" s="121"/>
      <c r="AS16" s="121"/>
      <c r="AT16" s="121"/>
      <c r="AU16" s="121"/>
      <c r="AV16" s="121">
        <v>30</v>
      </c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8">
        <v>32.799999999999997</v>
      </c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  <c r="CD16" s="122">
        <f t="shared" si="0"/>
        <v>100</v>
      </c>
      <c r="CE16" s="121"/>
      <c r="CF16" s="121"/>
      <c r="CG16" s="121"/>
      <c r="CH16" s="121"/>
      <c r="CI16" s="121"/>
      <c r="CJ16" s="116"/>
    </row>
    <row r="17" spans="1:88" ht="55.5" customHeight="1" x14ac:dyDescent="0.25">
      <c r="A17" s="123" t="s">
        <v>96</v>
      </c>
      <c r="B17" s="124" t="s">
        <v>14</v>
      </c>
      <c r="C17" s="124" t="s">
        <v>57</v>
      </c>
      <c r="D17" s="124" t="s">
        <v>97</v>
      </c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24"/>
      <c r="T17" s="117"/>
      <c r="U17" s="118"/>
      <c r="V17" s="118"/>
      <c r="W17" s="118"/>
      <c r="X17" s="118"/>
      <c r="Y17" s="116"/>
      <c r="Z17" s="121">
        <v>60</v>
      </c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>
        <v>-45</v>
      </c>
      <c r="AL17" s="121"/>
      <c r="AM17" s="121"/>
      <c r="AN17" s="121"/>
      <c r="AO17" s="121"/>
      <c r="AP17" s="121"/>
      <c r="AQ17" s="125">
        <v>15</v>
      </c>
      <c r="AR17" s="121"/>
      <c r="AS17" s="121"/>
      <c r="AT17" s="121"/>
      <c r="AU17" s="121"/>
      <c r="AV17" s="121">
        <v>56.6</v>
      </c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  <c r="BI17" s="121"/>
      <c r="BJ17" s="121"/>
      <c r="BK17" s="121"/>
      <c r="BL17" s="121"/>
      <c r="BM17" s="125">
        <v>15</v>
      </c>
      <c r="BN17" s="121"/>
      <c r="BO17" s="121"/>
      <c r="BP17" s="121"/>
      <c r="BQ17" s="121"/>
      <c r="BR17" s="121"/>
      <c r="BS17" s="121"/>
      <c r="BT17" s="121"/>
      <c r="BU17" s="121"/>
      <c r="BV17" s="121"/>
      <c r="BW17" s="121"/>
      <c r="BX17" s="121"/>
      <c r="BY17" s="121"/>
      <c r="BZ17" s="121"/>
      <c r="CA17" s="121"/>
      <c r="CB17" s="121"/>
      <c r="CC17" s="121"/>
      <c r="CD17" s="122">
        <f t="shared" si="0"/>
        <v>100</v>
      </c>
      <c r="CE17" s="121"/>
      <c r="CF17" s="121"/>
      <c r="CG17" s="121"/>
      <c r="CH17" s="121"/>
      <c r="CI17" s="121"/>
      <c r="CJ17" s="116"/>
    </row>
    <row r="18" spans="1:88" ht="74.25" customHeight="1" x14ac:dyDescent="0.25">
      <c r="A18" s="129" t="s">
        <v>98</v>
      </c>
      <c r="B18" s="127" t="s">
        <v>14</v>
      </c>
      <c r="C18" s="127" t="s">
        <v>57</v>
      </c>
      <c r="D18" s="127" t="s">
        <v>97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27" t="s">
        <v>173</v>
      </c>
      <c r="T18" s="117"/>
      <c r="U18" s="118"/>
      <c r="V18" s="118"/>
      <c r="W18" s="118"/>
      <c r="X18" s="118"/>
      <c r="Y18" s="116"/>
      <c r="Z18" s="121">
        <v>60</v>
      </c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>
        <v>-45</v>
      </c>
      <c r="AL18" s="121"/>
      <c r="AM18" s="121"/>
      <c r="AN18" s="121"/>
      <c r="AO18" s="121"/>
      <c r="AP18" s="121"/>
      <c r="AQ18" s="128">
        <v>15</v>
      </c>
      <c r="AR18" s="121"/>
      <c r="AS18" s="121"/>
      <c r="AT18" s="121"/>
      <c r="AU18" s="121"/>
      <c r="AV18" s="121">
        <v>56.6</v>
      </c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8">
        <v>15</v>
      </c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21"/>
      <c r="BY18" s="121"/>
      <c r="BZ18" s="121"/>
      <c r="CA18" s="121"/>
      <c r="CB18" s="121"/>
      <c r="CC18" s="121"/>
      <c r="CD18" s="122">
        <f t="shared" si="0"/>
        <v>100</v>
      </c>
      <c r="CE18" s="121"/>
      <c r="CF18" s="121"/>
      <c r="CG18" s="121"/>
      <c r="CH18" s="121"/>
      <c r="CI18" s="121"/>
      <c r="CJ18" s="116"/>
    </row>
    <row r="19" spans="1:88" ht="45.75" customHeight="1" x14ac:dyDescent="0.25">
      <c r="A19" s="123" t="s">
        <v>102</v>
      </c>
      <c r="B19" s="124" t="s">
        <v>14</v>
      </c>
      <c r="C19" s="124" t="s">
        <v>57</v>
      </c>
      <c r="D19" s="124" t="s">
        <v>103</v>
      </c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24"/>
      <c r="T19" s="117"/>
      <c r="U19" s="118"/>
      <c r="V19" s="118"/>
      <c r="W19" s="118"/>
      <c r="X19" s="118"/>
      <c r="Y19" s="116"/>
      <c r="Z19" s="121">
        <v>110</v>
      </c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>
        <v>-6.6</v>
      </c>
      <c r="AL19" s="121"/>
      <c r="AM19" s="121"/>
      <c r="AN19" s="121"/>
      <c r="AO19" s="121"/>
      <c r="AP19" s="121"/>
      <c r="AQ19" s="125">
        <v>103.4</v>
      </c>
      <c r="AR19" s="121"/>
      <c r="AS19" s="121"/>
      <c r="AT19" s="121"/>
      <c r="AU19" s="121"/>
      <c r="AV19" s="121">
        <v>110</v>
      </c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5">
        <v>103.4</v>
      </c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21"/>
      <c r="BY19" s="121"/>
      <c r="BZ19" s="121"/>
      <c r="CA19" s="121"/>
      <c r="CB19" s="121"/>
      <c r="CC19" s="121"/>
      <c r="CD19" s="122">
        <f t="shared" si="0"/>
        <v>100</v>
      </c>
      <c r="CE19" s="121"/>
      <c r="CF19" s="121"/>
      <c r="CG19" s="121"/>
      <c r="CH19" s="121"/>
      <c r="CI19" s="121"/>
      <c r="CJ19" s="116"/>
    </row>
    <row r="20" spans="1:88" ht="72" customHeight="1" x14ac:dyDescent="0.25">
      <c r="A20" s="129" t="s">
        <v>104</v>
      </c>
      <c r="B20" s="127" t="s">
        <v>14</v>
      </c>
      <c r="C20" s="127" t="s">
        <v>57</v>
      </c>
      <c r="D20" s="127" t="s">
        <v>103</v>
      </c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7" t="s">
        <v>173</v>
      </c>
      <c r="T20" s="117"/>
      <c r="U20" s="118"/>
      <c r="V20" s="118"/>
      <c r="W20" s="118"/>
      <c r="X20" s="118"/>
      <c r="Y20" s="116"/>
      <c r="Z20" s="121">
        <v>110</v>
      </c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>
        <v>-6.6</v>
      </c>
      <c r="AL20" s="121"/>
      <c r="AM20" s="121"/>
      <c r="AN20" s="121"/>
      <c r="AO20" s="121"/>
      <c r="AP20" s="121"/>
      <c r="AQ20" s="128">
        <v>103.4</v>
      </c>
      <c r="AR20" s="121"/>
      <c r="AS20" s="121"/>
      <c r="AT20" s="121"/>
      <c r="AU20" s="121"/>
      <c r="AV20" s="121">
        <v>110</v>
      </c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8">
        <v>103.4</v>
      </c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2">
        <f t="shared" si="0"/>
        <v>100</v>
      </c>
      <c r="CE20" s="121"/>
      <c r="CF20" s="121"/>
      <c r="CG20" s="121"/>
      <c r="CH20" s="121"/>
      <c r="CI20" s="121"/>
      <c r="CJ20" s="116"/>
    </row>
    <row r="21" spans="1:88" ht="36" customHeight="1" x14ac:dyDescent="0.25">
      <c r="A21" s="123" t="s">
        <v>105</v>
      </c>
      <c r="B21" s="124" t="s">
        <v>14</v>
      </c>
      <c r="C21" s="124" t="s">
        <v>57</v>
      </c>
      <c r="D21" s="124" t="s">
        <v>106</v>
      </c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24"/>
      <c r="T21" s="117"/>
      <c r="U21" s="118"/>
      <c r="V21" s="118"/>
      <c r="W21" s="118"/>
      <c r="X21" s="118"/>
      <c r="Y21" s="116"/>
      <c r="Z21" s="121">
        <v>1023.5</v>
      </c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5">
        <v>1023.5</v>
      </c>
      <c r="AR21" s="121"/>
      <c r="AS21" s="121"/>
      <c r="AT21" s="121"/>
      <c r="AU21" s="121"/>
      <c r="AV21" s="121">
        <v>865.6</v>
      </c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5">
        <v>1023.5</v>
      </c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21"/>
      <c r="BY21" s="121"/>
      <c r="BZ21" s="121"/>
      <c r="CA21" s="121"/>
      <c r="CB21" s="121"/>
      <c r="CC21" s="121"/>
      <c r="CD21" s="122">
        <f t="shared" si="0"/>
        <v>100</v>
      </c>
      <c r="CE21" s="121"/>
      <c r="CF21" s="121"/>
      <c r="CG21" s="121"/>
      <c r="CH21" s="121"/>
      <c r="CI21" s="121"/>
      <c r="CJ21" s="116"/>
    </row>
    <row r="22" spans="1:88" ht="101.25" customHeight="1" x14ac:dyDescent="0.25">
      <c r="A22" s="129" t="s">
        <v>107</v>
      </c>
      <c r="B22" s="127" t="s">
        <v>14</v>
      </c>
      <c r="C22" s="127" t="s">
        <v>57</v>
      </c>
      <c r="D22" s="127" t="s">
        <v>106</v>
      </c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27" t="s">
        <v>167</v>
      </c>
      <c r="T22" s="117"/>
      <c r="U22" s="118"/>
      <c r="V22" s="118"/>
      <c r="W22" s="118"/>
      <c r="X22" s="118"/>
      <c r="Y22" s="116"/>
      <c r="Z22" s="121">
        <v>1023.5</v>
      </c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8">
        <v>1023.5</v>
      </c>
      <c r="AR22" s="121"/>
      <c r="AS22" s="121"/>
      <c r="AT22" s="121"/>
      <c r="AU22" s="121"/>
      <c r="AV22" s="121">
        <v>865.6</v>
      </c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1"/>
      <c r="BJ22" s="121"/>
      <c r="BK22" s="121"/>
      <c r="BL22" s="121"/>
      <c r="BM22" s="128">
        <v>1023.5</v>
      </c>
      <c r="BN22" s="121"/>
      <c r="BO22" s="121"/>
      <c r="BP22" s="121"/>
      <c r="BQ22" s="121"/>
      <c r="BR22" s="121"/>
      <c r="BS22" s="121"/>
      <c r="BT22" s="121"/>
      <c r="BU22" s="121"/>
      <c r="BV22" s="121"/>
      <c r="BW22" s="121"/>
      <c r="BX22" s="121"/>
      <c r="BY22" s="121"/>
      <c r="BZ22" s="121"/>
      <c r="CA22" s="121"/>
      <c r="CB22" s="121"/>
      <c r="CC22" s="121"/>
      <c r="CD22" s="122">
        <f t="shared" si="0"/>
        <v>100</v>
      </c>
      <c r="CE22" s="121"/>
      <c r="CF22" s="121"/>
      <c r="CG22" s="121"/>
      <c r="CH22" s="121"/>
      <c r="CI22" s="121"/>
      <c r="CJ22" s="116"/>
    </row>
    <row r="23" spans="1:88" ht="115.5" customHeight="1" x14ac:dyDescent="0.25">
      <c r="A23" s="130" t="s">
        <v>108</v>
      </c>
      <c r="B23" s="124" t="s">
        <v>14</v>
      </c>
      <c r="C23" s="124" t="s">
        <v>57</v>
      </c>
      <c r="D23" s="124" t="s">
        <v>109</v>
      </c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24"/>
      <c r="T23" s="117"/>
      <c r="U23" s="118"/>
      <c r="V23" s="118"/>
      <c r="W23" s="118"/>
      <c r="X23" s="118"/>
      <c r="Y23" s="116"/>
      <c r="Z23" s="121">
        <v>443.1</v>
      </c>
      <c r="AA23" s="121"/>
      <c r="AB23" s="121"/>
      <c r="AC23" s="121"/>
      <c r="AD23" s="121"/>
      <c r="AE23" s="121"/>
      <c r="AF23" s="121"/>
      <c r="AG23" s="121">
        <v>443.1</v>
      </c>
      <c r="AH23" s="121">
        <v>443.1</v>
      </c>
      <c r="AI23" s="121"/>
      <c r="AJ23" s="121"/>
      <c r="AK23" s="121"/>
      <c r="AL23" s="121"/>
      <c r="AM23" s="121"/>
      <c r="AN23" s="121"/>
      <c r="AO23" s="121"/>
      <c r="AP23" s="121"/>
      <c r="AQ23" s="125">
        <v>443.1</v>
      </c>
      <c r="AR23" s="121"/>
      <c r="AS23" s="121"/>
      <c r="AT23" s="121"/>
      <c r="AU23" s="121"/>
      <c r="AV23" s="121">
        <v>443.1</v>
      </c>
      <c r="AW23" s="121"/>
      <c r="AX23" s="121"/>
      <c r="AY23" s="121"/>
      <c r="AZ23" s="121"/>
      <c r="BA23" s="121"/>
      <c r="BB23" s="121"/>
      <c r="BC23" s="121">
        <v>443.1</v>
      </c>
      <c r="BD23" s="121">
        <v>443.1</v>
      </c>
      <c r="BE23" s="121"/>
      <c r="BF23" s="121"/>
      <c r="BG23" s="121"/>
      <c r="BH23" s="121"/>
      <c r="BI23" s="121"/>
      <c r="BJ23" s="121"/>
      <c r="BK23" s="121"/>
      <c r="BL23" s="121"/>
      <c r="BM23" s="125">
        <v>443.1</v>
      </c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2">
        <f t="shared" si="0"/>
        <v>100</v>
      </c>
      <c r="CE23" s="121"/>
      <c r="CF23" s="121"/>
      <c r="CG23" s="121"/>
      <c r="CH23" s="121"/>
      <c r="CI23" s="121"/>
      <c r="CJ23" s="116"/>
    </row>
    <row r="24" spans="1:88" ht="141" customHeight="1" x14ac:dyDescent="0.25">
      <c r="A24" s="126" t="s">
        <v>110</v>
      </c>
      <c r="B24" s="127" t="s">
        <v>14</v>
      </c>
      <c r="C24" s="127" t="s">
        <v>57</v>
      </c>
      <c r="D24" s="127" t="s">
        <v>109</v>
      </c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27" t="s">
        <v>234</v>
      </c>
      <c r="T24" s="117"/>
      <c r="U24" s="118"/>
      <c r="V24" s="118"/>
      <c r="W24" s="118"/>
      <c r="X24" s="118"/>
      <c r="Y24" s="116"/>
      <c r="Z24" s="121">
        <v>443.1</v>
      </c>
      <c r="AA24" s="121"/>
      <c r="AB24" s="121"/>
      <c r="AC24" s="121"/>
      <c r="AD24" s="121"/>
      <c r="AE24" s="121"/>
      <c r="AF24" s="121"/>
      <c r="AG24" s="121">
        <v>443.1</v>
      </c>
      <c r="AH24" s="121">
        <v>443.1</v>
      </c>
      <c r="AI24" s="121"/>
      <c r="AJ24" s="121"/>
      <c r="AK24" s="121"/>
      <c r="AL24" s="121"/>
      <c r="AM24" s="121"/>
      <c r="AN24" s="121"/>
      <c r="AO24" s="121"/>
      <c r="AP24" s="121"/>
      <c r="AQ24" s="128">
        <v>443.1</v>
      </c>
      <c r="AR24" s="121"/>
      <c r="AS24" s="121"/>
      <c r="AT24" s="121"/>
      <c r="AU24" s="121"/>
      <c r="AV24" s="121">
        <v>443.1</v>
      </c>
      <c r="AW24" s="121"/>
      <c r="AX24" s="121"/>
      <c r="AY24" s="121"/>
      <c r="AZ24" s="121"/>
      <c r="BA24" s="121"/>
      <c r="BB24" s="121"/>
      <c r="BC24" s="121">
        <v>443.1</v>
      </c>
      <c r="BD24" s="121">
        <v>443.1</v>
      </c>
      <c r="BE24" s="121"/>
      <c r="BF24" s="121"/>
      <c r="BG24" s="121"/>
      <c r="BH24" s="121"/>
      <c r="BI24" s="121"/>
      <c r="BJ24" s="121"/>
      <c r="BK24" s="121"/>
      <c r="BL24" s="121"/>
      <c r="BM24" s="128">
        <v>443.1</v>
      </c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2">
        <f t="shared" si="0"/>
        <v>100</v>
      </c>
      <c r="CE24" s="121"/>
      <c r="CF24" s="121"/>
      <c r="CG24" s="121"/>
      <c r="CH24" s="121"/>
      <c r="CI24" s="121"/>
      <c r="CJ24" s="116"/>
    </row>
    <row r="25" spans="1:88" ht="119.25" customHeight="1" x14ac:dyDescent="0.25">
      <c r="A25" s="130" t="s">
        <v>111</v>
      </c>
      <c r="B25" s="124" t="s">
        <v>14</v>
      </c>
      <c r="C25" s="124" t="s">
        <v>57</v>
      </c>
      <c r="D25" s="124" t="s">
        <v>112</v>
      </c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24"/>
      <c r="T25" s="117"/>
      <c r="U25" s="118"/>
      <c r="V25" s="118"/>
      <c r="W25" s="118"/>
      <c r="X25" s="118"/>
      <c r="Y25" s="116"/>
      <c r="Z25" s="121">
        <v>123.1</v>
      </c>
      <c r="AA25" s="121"/>
      <c r="AB25" s="121"/>
      <c r="AC25" s="121"/>
      <c r="AD25" s="121"/>
      <c r="AE25" s="121"/>
      <c r="AF25" s="121"/>
      <c r="AG25" s="121">
        <v>123.1</v>
      </c>
      <c r="AH25" s="121">
        <v>123.1</v>
      </c>
      <c r="AI25" s="121"/>
      <c r="AJ25" s="121"/>
      <c r="AK25" s="121"/>
      <c r="AL25" s="121"/>
      <c r="AM25" s="121"/>
      <c r="AN25" s="121"/>
      <c r="AO25" s="121"/>
      <c r="AP25" s="121"/>
      <c r="AQ25" s="125">
        <v>123.1</v>
      </c>
      <c r="AR25" s="121"/>
      <c r="AS25" s="121"/>
      <c r="AT25" s="121"/>
      <c r="AU25" s="121"/>
      <c r="AV25" s="121">
        <v>123.1</v>
      </c>
      <c r="AW25" s="121"/>
      <c r="AX25" s="121"/>
      <c r="AY25" s="121"/>
      <c r="AZ25" s="121"/>
      <c r="BA25" s="121"/>
      <c r="BB25" s="121"/>
      <c r="BC25" s="121">
        <v>123.1</v>
      </c>
      <c r="BD25" s="121">
        <v>123.1</v>
      </c>
      <c r="BE25" s="121"/>
      <c r="BF25" s="121"/>
      <c r="BG25" s="121"/>
      <c r="BH25" s="121"/>
      <c r="BI25" s="121"/>
      <c r="BJ25" s="121"/>
      <c r="BK25" s="121"/>
      <c r="BL25" s="121"/>
      <c r="BM25" s="125">
        <v>123.1</v>
      </c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  <c r="CD25" s="122">
        <f t="shared" si="0"/>
        <v>100</v>
      </c>
      <c r="CE25" s="121"/>
      <c r="CF25" s="121"/>
      <c r="CG25" s="121"/>
      <c r="CH25" s="121"/>
      <c r="CI25" s="121"/>
      <c r="CJ25" s="116"/>
    </row>
    <row r="26" spans="1:88" ht="132.75" customHeight="1" x14ac:dyDescent="0.25">
      <c r="A26" s="126" t="s">
        <v>113</v>
      </c>
      <c r="B26" s="127" t="s">
        <v>14</v>
      </c>
      <c r="C26" s="127" t="s">
        <v>57</v>
      </c>
      <c r="D26" s="127" t="s">
        <v>112</v>
      </c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27" t="s">
        <v>234</v>
      </c>
      <c r="T26" s="117"/>
      <c r="U26" s="118"/>
      <c r="V26" s="118"/>
      <c r="W26" s="118"/>
      <c r="X26" s="118"/>
      <c r="Y26" s="116"/>
      <c r="Z26" s="121">
        <v>123.1</v>
      </c>
      <c r="AA26" s="121"/>
      <c r="AB26" s="121"/>
      <c r="AC26" s="121"/>
      <c r="AD26" s="121"/>
      <c r="AE26" s="121"/>
      <c r="AF26" s="121"/>
      <c r="AG26" s="121">
        <v>123.1</v>
      </c>
      <c r="AH26" s="121">
        <v>123.1</v>
      </c>
      <c r="AI26" s="121"/>
      <c r="AJ26" s="121"/>
      <c r="AK26" s="121"/>
      <c r="AL26" s="121"/>
      <c r="AM26" s="121"/>
      <c r="AN26" s="121"/>
      <c r="AO26" s="121"/>
      <c r="AP26" s="121"/>
      <c r="AQ26" s="128">
        <v>123.1</v>
      </c>
      <c r="AR26" s="121"/>
      <c r="AS26" s="121"/>
      <c r="AT26" s="121"/>
      <c r="AU26" s="121"/>
      <c r="AV26" s="121">
        <v>123.1</v>
      </c>
      <c r="AW26" s="121"/>
      <c r="AX26" s="121"/>
      <c r="AY26" s="121"/>
      <c r="AZ26" s="121"/>
      <c r="BA26" s="121"/>
      <c r="BB26" s="121"/>
      <c r="BC26" s="121">
        <v>123.1</v>
      </c>
      <c r="BD26" s="121">
        <v>123.1</v>
      </c>
      <c r="BE26" s="121"/>
      <c r="BF26" s="121"/>
      <c r="BG26" s="121"/>
      <c r="BH26" s="121"/>
      <c r="BI26" s="121"/>
      <c r="BJ26" s="121"/>
      <c r="BK26" s="121"/>
      <c r="BL26" s="121"/>
      <c r="BM26" s="128">
        <v>123.1</v>
      </c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2">
        <f t="shared" si="0"/>
        <v>100</v>
      </c>
      <c r="CE26" s="121"/>
      <c r="CF26" s="121"/>
      <c r="CG26" s="121"/>
      <c r="CH26" s="121"/>
      <c r="CI26" s="121"/>
      <c r="CJ26" s="116"/>
    </row>
    <row r="27" spans="1:88" ht="89.25" customHeight="1" x14ac:dyDescent="0.25">
      <c r="A27" s="123" t="s">
        <v>123</v>
      </c>
      <c r="B27" s="124" t="s">
        <v>14</v>
      </c>
      <c r="C27" s="124" t="s">
        <v>57</v>
      </c>
      <c r="D27" s="124" t="s">
        <v>124</v>
      </c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24"/>
      <c r="T27" s="117"/>
      <c r="U27" s="118"/>
      <c r="V27" s="118"/>
      <c r="W27" s="118"/>
      <c r="X27" s="118"/>
      <c r="Y27" s="116"/>
      <c r="Z27" s="121">
        <v>138.69999999999999</v>
      </c>
      <c r="AA27" s="121"/>
      <c r="AB27" s="121"/>
      <c r="AC27" s="121"/>
      <c r="AD27" s="121"/>
      <c r="AE27" s="121"/>
      <c r="AF27" s="121"/>
      <c r="AG27" s="121">
        <v>138.69999999999999</v>
      </c>
      <c r="AH27" s="121">
        <v>138.69999999999999</v>
      </c>
      <c r="AI27" s="121"/>
      <c r="AJ27" s="121"/>
      <c r="AK27" s="121"/>
      <c r="AL27" s="121"/>
      <c r="AM27" s="121"/>
      <c r="AN27" s="121"/>
      <c r="AO27" s="121"/>
      <c r="AP27" s="121"/>
      <c r="AQ27" s="125">
        <v>138.69999999999999</v>
      </c>
      <c r="AR27" s="121"/>
      <c r="AS27" s="121"/>
      <c r="AT27" s="121"/>
      <c r="AU27" s="121"/>
      <c r="AV27" s="121">
        <v>138.69999999999999</v>
      </c>
      <c r="AW27" s="121"/>
      <c r="AX27" s="121"/>
      <c r="AY27" s="121"/>
      <c r="AZ27" s="121"/>
      <c r="BA27" s="121"/>
      <c r="BB27" s="121"/>
      <c r="BC27" s="121">
        <v>138.69999999999999</v>
      </c>
      <c r="BD27" s="121">
        <v>138.69999999999999</v>
      </c>
      <c r="BE27" s="121"/>
      <c r="BF27" s="121"/>
      <c r="BG27" s="121"/>
      <c r="BH27" s="121"/>
      <c r="BI27" s="121"/>
      <c r="BJ27" s="121"/>
      <c r="BK27" s="121"/>
      <c r="BL27" s="121"/>
      <c r="BM27" s="125">
        <v>138.69999999999999</v>
      </c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  <c r="CD27" s="122">
        <f t="shared" si="0"/>
        <v>100</v>
      </c>
      <c r="CE27" s="121"/>
      <c r="CF27" s="121"/>
      <c r="CG27" s="121"/>
      <c r="CH27" s="121"/>
      <c r="CI27" s="121"/>
      <c r="CJ27" s="116"/>
    </row>
    <row r="28" spans="1:88" ht="108.75" customHeight="1" x14ac:dyDescent="0.25">
      <c r="A28" s="129" t="s">
        <v>125</v>
      </c>
      <c r="B28" s="127" t="s">
        <v>14</v>
      </c>
      <c r="C28" s="127" t="s">
        <v>57</v>
      </c>
      <c r="D28" s="127" t="s">
        <v>124</v>
      </c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27" t="s">
        <v>234</v>
      </c>
      <c r="T28" s="117"/>
      <c r="U28" s="118"/>
      <c r="V28" s="118"/>
      <c r="W28" s="118"/>
      <c r="X28" s="118"/>
      <c r="Y28" s="116"/>
      <c r="Z28" s="121">
        <v>138.69999999999999</v>
      </c>
      <c r="AA28" s="121"/>
      <c r="AB28" s="121"/>
      <c r="AC28" s="121"/>
      <c r="AD28" s="121"/>
      <c r="AE28" s="121"/>
      <c r="AF28" s="121"/>
      <c r="AG28" s="121">
        <v>138.69999999999999</v>
      </c>
      <c r="AH28" s="121">
        <v>138.69999999999999</v>
      </c>
      <c r="AI28" s="121"/>
      <c r="AJ28" s="121"/>
      <c r="AK28" s="121"/>
      <c r="AL28" s="121"/>
      <c r="AM28" s="121"/>
      <c r="AN28" s="121"/>
      <c r="AO28" s="121"/>
      <c r="AP28" s="121"/>
      <c r="AQ28" s="128">
        <v>138.69999999999999</v>
      </c>
      <c r="AR28" s="121"/>
      <c r="AS28" s="121"/>
      <c r="AT28" s="121"/>
      <c r="AU28" s="121"/>
      <c r="AV28" s="121">
        <v>138.69999999999999</v>
      </c>
      <c r="AW28" s="121"/>
      <c r="AX28" s="121"/>
      <c r="AY28" s="121"/>
      <c r="AZ28" s="121"/>
      <c r="BA28" s="121"/>
      <c r="BB28" s="121"/>
      <c r="BC28" s="121">
        <v>138.69999999999999</v>
      </c>
      <c r="BD28" s="121">
        <v>138.69999999999999</v>
      </c>
      <c r="BE28" s="121"/>
      <c r="BF28" s="121"/>
      <c r="BG28" s="121"/>
      <c r="BH28" s="121"/>
      <c r="BI28" s="121"/>
      <c r="BJ28" s="121"/>
      <c r="BK28" s="121"/>
      <c r="BL28" s="121"/>
      <c r="BM28" s="128">
        <v>138.69999999999999</v>
      </c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2">
        <f t="shared" si="0"/>
        <v>100</v>
      </c>
      <c r="CE28" s="121"/>
      <c r="CF28" s="121"/>
      <c r="CG28" s="121"/>
      <c r="CH28" s="121"/>
      <c r="CI28" s="121"/>
      <c r="CJ28" s="116"/>
    </row>
    <row r="29" spans="1:88" ht="93" customHeight="1" x14ac:dyDescent="0.25">
      <c r="A29" s="123" t="s">
        <v>126</v>
      </c>
      <c r="B29" s="124" t="s">
        <v>14</v>
      </c>
      <c r="C29" s="124" t="s">
        <v>57</v>
      </c>
      <c r="D29" s="124" t="s">
        <v>127</v>
      </c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24"/>
      <c r="T29" s="117"/>
      <c r="U29" s="118"/>
      <c r="V29" s="118"/>
      <c r="W29" s="118"/>
      <c r="X29" s="118"/>
      <c r="Y29" s="116"/>
      <c r="Z29" s="121">
        <v>333.1</v>
      </c>
      <c r="AA29" s="121"/>
      <c r="AB29" s="121"/>
      <c r="AC29" s="121"/>
      <c r="AD29" s="121"/>
      <c r="AE29" s="121"/>
      <c r="AF29" s="121"/>
      <c r="AG29" s="121">
        <v>333.1</v>
      </c>
      <c r="AH29" s="121">
        <v>333.1</v>
      </c>
      <c r="AI29" s="121"/>
      <c r="AJ29" s="121"/>
      <c r="AK29" s="121"/>
      <c r="AL29" s="121"/>
      <c r="AM29" s="121"/>
      <c r="AN29" s="121"/>
      <c r="AO29" s="121"/>
      <c r="AP29" s="121"/>
      <c r="AQ29" s="125">
        <v>333.1</v>
      </c>
      <c r="AR29" s="121"/>
      <c r="AS29" s="121"/>
      <c r="AT29" s="121"/>
      <c r="AU29" s="121"/>
      <c r="AV29" s="121">
        <v>333.1</v>
      </c>
      <c r="AW29" s="121"/>
      <c r="AX29" s="121"/>
      <c r="AY29" s="121"/>
      <c r="AZ29" s="121"/>
      <c r="BA29" s="121"/>
      <c r="BB29" s="121"/>
      <c r="BC29" s="121">
        <v>333.1</v>
      </c>
      <c r="BD29" s="121">
        <v>333.1</v>
      </c>
      <c r="BE29" s="121"/>
      <c r="BF29" s="121"/>
      <c r="BG29" s="121"/>
      <c r="BH29" s="121"/>
      <c r="BI29" s="121"/>
      <c r="BJ29" s="121"/>
      <c r="BK29" s="121"/>
      <c r="BL29" s="121"/>
      <c r="BM29" s="125">
        <v>333.1</v>
      </c>
      <c r="BN29" s="121"/>
      <c r="BO29" s="121"/>
      <c r="BP29" s="121"/>
      <c r="BQ29" s="121"/>
      <c r="BR29" s="121"/>
      <c r="BS29" s="121"/>
      <c r="BT29" s="121"/>
      <c r="BU29" s="121"/>
      <c r="BV29" s="121"/>
      <c r="BW29" s="121"/>
      <c r="BX29" s="121"/>
      <c r="BY29" s="121"/>
      <c r="BZ29" s="121"/>
      <c r="CA29" s="121"/>
      <c r="CB29" s="121"/>
      <c r="CC29" s="121"/>
      <c r="CD29" s="122">
        <f t="shared" si="0"/>
        <v>100</v>
      </c>
      <c r="CE29" s="121"/>
      <c r="CF29" s="121"/>
      <c r="CG29" s="121"/>
      <c r="CH29" s="121"/>
      <c r="CI29" s="121"/>
      <c r="CJ29" s="116"/>
    </row>
    <row r="30" spans="1:88" ht="113.25" customHeight="1" x14ac:dyDescent="0.25">
      <c r="A30" s="129" t="s">
        <v>128</v>
      </c>
      <c r="B30" s="127" t="s">
        <v>14</v>
      </c>
      <c r="C30" s="127" t="s">
        <v>57</v>
      </c>
      <c r="D30" s="127" t="s">
        <v>127</v>
      </c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27" t="s">
        <v>234</v>
      </c>
      <c r="T30" s="117"/>
      <c r="U30" s="118"/>
      <c r="V30" s="118"/>
      <c r="W30" s="118"/>
      <c r="X30" s="118"/>
      <c r="Y30" s="116"/>
      <c r="Z30" s="121">
        <v>333.1</v>
      </c>
      <c r="AA30" s="121"/>
      <c r="AB30" s="121"/>
      <c r="AC30" s="121"/>
      <c r="AD30" s="121"/>
      <c r="AE30" s="121"/>
      <c r="AF30" s="121"/>
      <c r="AG30" s="121">
        <v>333.1</v>
      </c>
      <c r="AH30" s="121">
        <v>333.1</v>
      </c>
      <c r="AI30" s="121"/>
      <c r="AJ30" s="121"/>
      <c r="AK30" s="121"/>
      <c r="AL30" s="121"/>
      <c r="AM30" s="121"/>
      <c r="AN30" s="121"/>
      <c r="AO30" s="121"/>
      <c r="AP30" s="121"/>
      <c r="AQ30" s="128">
        <v>333.1</v>
      </c>
      <c r="AR30" s="121"/>
      <c r="AS30" s="121"/>
      <c r="AT30" s="121"/>
      <c r="AU30" s="121"/>
      <c r="AV30" s="121">
        <v>333.1</v>
      </c>
      <c r="AW30" s="121"/>
      <c r="AX30" s="121"/>
      <c r="AY30" s="121"/>
      <c r="AZ30" s="121"/>
      <c r="BA30" s="121"/>
      <c r="BB30" s="121"/>
      <c r="BC30" s="121">
        <v>333.1</v>
      </c>
      <c r="BD30" s="121">
        <v>333.1</v>
      </c>
      <c r="BE30" s="121"/>
      <c r="BF30" s="121"/>
      <c r="BG30" s="121"/>
      <c r="BH30" s="121"/>
      <c r="BI30" s="121"/>
      <c r="BJ30" s="121"/>
      <c r="BK30" s="121"/>
      <c r="BL30" s="121"/>
      <c r="BM30" s="128">
        <v>333.1</v>
      </c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2">
        <f t="shared" si="0"/>
        <v>100</v>
      </c>
      <c r="CE30" s="121"/>
      <c r="CF30" s="121"/>
      <c r="CG30" s="121"/>
      <c r="CH30" s="121"/>
      <c r="CI30" s="121"/>
      <c r="CJ30" s="116"/>
    </row>
    <row r="31" spans="1:88" ht="46.5" customHeight="1" x14ac:dyDescent="0.25">
      <c r="A31" s="123" t="s">
        <v>186</v>
      </c>
      <c r="B31" s="124" t="s">
        <v>14</v>
      </c>
      <c r="C31" s="124" t="s">
        <v>57</v>
      </c>
      <c r="D31" s="124" t="s">
        <v>240</v>
      </c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24"/>
      <c r="T31" s="117"/>
      <c r="U31" s="118"/>
      <c r="V31" s="118"/>
      <c r="W31" s="118"/>
      <c r="X31" s="118"/>
      <c r="Y31" s="116"/>
      <c r="Z31" s="121"/>
      <c r="AA31" s="121"/>
      <c r="AB31" s="121"/>
      <c r="AC31" s="121"/>
      <c r="AD31" s="121"/>
      <c r="AE31" s="121">
        <v>623.4</v>
      </c>
      <c r="AF31" s="121"/>
      <c r="AG31" s="121"/>
      <c r="AH31" s="121"/>
      <c r="AI31" s="121"/>
      <c r="AJ31" s="121"/>
      <c r="AK31" s="121">
        <v>623.4</v>
      </c>
      <c r="AL31" s="121"/>
      <c r="AM31" s="121"/>
      <c r="AN31" s="121">
        <v>623.4</v>
      </c>
      <c r="AO31" s="121"/>
      <c r="AP31" s="121"/>
      <c r="AQ31" s="125">
        <v>623.4</v>
      </c>
      <c r="AR31" s="121"/>
      <c r="AS31" s="121"/>
      <c r="AT31" s="121">
        <v>623.4</v>
      </c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5">
        <v>623.4</v>
      </c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  <c r="CD31" s="122">
        <f t="shared" si="0"/>
        <v>100</v>
      </c>
      <c r="CE31" s="121"/>
      <c r="CF31" s="121"/>
      <c r="CG31" s="121"/>
      <c r="CH31" s="121"/>
      <c r="CI31" s="121"/>
      <c r="CJ31" s="116"/>
    </row>
    <row r="32" spans="1:88" ht="112.5" customHeight="1" x14ac:dyDescent="0.25">
      <c r="A32" s="126" t="s">
        <v>188</v>
      </c>
      <c r="B32" s="127" t="s">
        <v>14</v>
      </c>
      <c r="C32" s="127" t="s">
        <v>57</v>
      </c>
      <c r="D32" s="127" t="s">
        <v>240</v>
      </c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27" t="s">
        <v>167</v>
      </c>
      <c r="T32" s="117"/>
      <c r="U32" s="118"/>
      <c r="V32" s="118"/>
      <c r="W32" s="118"/>
      <c r="X32" s="118"/>
      <c r="Y32" s="116"/>
      <c r="Z32" s="121"/>
      <c r="AA32" s="121"/>
      <c r="AB32" s="121"/>
      <c r="AC32" s="121"/>
      <c r="AD32" s="121"/>
      <c r="AE32" s="121">
        <v>623.4</v>
      </c>
      <c r="AF32" s="121"/>
      <c r="AG32" s="121"/>
      <c r="AH32" s="121"/>
      <c r="AI32" s="121"/>
      <c r="AJ32" s="121"/>
      <c r="AK32" s="121">
        <v>623.4</v>
      </c>
      <c r="AL32" s="121"/>
      <c r="AM32" s="121"/>
      <c r="AN32" s="121">
        <v>623.4</v>
      </c>
      <c r="AO32" s="121"/>
      <c r="AP32" s="121"/>
      <c r="AQ32" s="128">
        <v>623.4</v>
      </c>
      <c r="AR32" s="121"/>
      <c r="AS32" s="121"/>
      <c r="AT32" s="121">
        <v>623.4</v>
      </c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8">
        <v>623.4</v>
      </c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2">
        <f t="shared" si="0"/>
        <v>100</v>
      </c>
      <c r="CE32" s="121"/>
      <c r="CF32" s="121"/>
      <c r="CG32" s="121"/>
      <c r="CH32" s="121"/>
      <c r="CI32" s="121"/>
      <c r="CJ32" s="116"/>
    </row>
    <row r="33" spans="1:88" ht="80.25" customHeight="1" x14ac:dyDescent="0.25">
      <c r="A33" s="123" t="s">
        <v>242</v>
      </c>
      <c r="B33" s="124" t="s">
        <v>14</v>
      </c>
      <c r="C33" s="124" t="s">
        <v>57</v>
      </c>
      <c r="D33" s="124" t="s">
        <v>243</v>
      </c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24"/>
      <c r="T33" s="117"/>
      <c r="U33" s="118"/>
      <c r="V33" s="118"/>
      <c r="W33" s="118"/>
      <c r="X33" s="118"/>
      <c r="Y33" s="116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>
        <v>25.7</v>
      </c>
      <c r="AL33" s="121"/>
      <c r="AM33" s="121"/>
      <c r="AN33" s="121"/>
      <c r="AO33" s="121"/>
      <c r="AP33" s="121"/>
      <c r="AQ33" s="125">
        <v>25.7</v>
      </c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5">
        <v>25.7</v>
      </c>
      <c r="BN33" s="121"/>
      <c r="BO33" s="121"/>
      <c r="BP33" s="121"/>
      <c r="BQ33" s="121"/>
      <c r="BR33" s="121"/>
      <c r="BS33" s="121"/>
      <c r="BT33" s="121"/>
      <c r="BU33" s="121"/>
      <c r="BV33" s="121"/>
      <c r="BW33" s="121"/>
      <c r="BX33" s="121"/>
      <c r="BY33" s="121"/>
      <c r="BZ33" s="121"/>
      <c r="CA33" s="121"/>
      <c r="CB33" s="121"/>
      <c r="CC33" s="121"/>
      <c r="CD33" s="122">
        <f t="shared" si="0"/>
        <v>100</v>
      </c>
      <c r="CE33" s="121"/>
      <c r="CF33" s="121"/>
      <c r="CG33" s="121"/>
      <c r="CH33" s="121"/>
      <c r="CI33" s="121"/>
      <c r="CJ33" s="116"/>
    </row>
    <row r="34" spans="1:88" ht="158.25" customHeight="1" x14ac:dyDescent="0.25">
      <c r="A34" s="126" t="s">
        <v>244</v>
      </c>
      <c r="B34" s="127" t="s">
        <v>14</v>
      </c>
      <c r="C34" s="127" t="s">
        <v>57</v>
      </c>
      <c r="D34" s="127" t="s">
        <v>243</v>
      </c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27" t="s">
        <v>167</v>
      </c>
      <c r="T34" s="117"/>
      <c r="U34" s="118"/>
      <c r="V34" s="118"/>
      <c r="W34" s="118"/>
      <c r="X34" s="118"/>
      <c r="Y34" s="116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>
        <v>25.7</v>
      </c>
      <c r="AL34" s="121"/>
      <c r="AM34" s="121"/>
      <c r="AN34" s="121"/>
      <c r="AO34" s="121"/>
      <c r="AP34" s="121"/>
      <c r="AQ34" s="128">
        <v>25.7</v>
      </c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8">
        <v>25.7</v>
      </c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2">
        <f t="shared" si="0"/>
        <v>100</v>
      </c>
      <c r="CE34" s="121"/>
      <c r="CF34" s="121"/>
      <c r="CG34" s="121"/>
      <c r="CH34" s="121"/>
      <c r="CI34" s="121"/>
      <c r="CJ34" s="116"/>
    </row>
    <row r="35" spans="1:88" ht="68.25" customHeight="1" x14ac:dyDescent="0.25">
      <c r="A35" s="123" t="s">
        <v>247</v>
      </c>
      <c r="B35" s="124" t="s">
        <v>14</v>
      </c>
      <c r="C35" s="124" t="s">
        <v>57</v>
      </c>
      <c r="D35" s="124" t="s">
        <v>248</v>
      </c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24"/>
      <c r="T35" s="117"/>
      <c r="U35" s="118"/>
      <c r="V35" s="118"/>
      <c r="W35" s="118"/>
      <c r="X35" s="118"/>
      <c r="Y35" s="116"/>
      <c r="Z35" s="121"/>
      <c r="AA35" s="121"/>
      <c r="AB35" s="121"/>
      <c r="AC35" s="121"/>
      <c r="AD35" s="121"/>
      <c r="AE35" s="121">
        <v>85.1</v>
      </c>
      <c r="AF35" s="121"/>
      <c r="AG35" s="121"/>
      <c r="AH35" s="121"/>
      <c r="AI35" s="121"/>
      <c r="AJ35" s="121"/>
      <c r="AK35" s="121">
        <v>85.1</v>
      </c>
      <c r="AL35" s="121"/>
      <c r="AM35" s="121"/>
      <c r="AN35" s="121">
        <v>85.1</v>
      </c>
      <c r="AO35" s="121"/>
      <c r="AP35" s="121"/>
      <c r="AQ35" s="125">
        <v>85.1</v>
      </c>
      <c r="AR35" s="121"/>
      <c r="AS35" s="121"/>
      <c r="AT35" s="121">
        <v>85.1</v>
      </c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5">
        <v>85.1</v>
      </c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2">
        <f t="shared" si="0"/>
        <v>100</v>
      </c>
      <c r="CE35" s="121"/>
      <c r="CF35" s="121"/>
      <c r="CG35" s="121"/>
      <c r="CH35" s="121"/>
      <c r="CI35" s="121"/>
      <c r="CJ35" s="116"/>
    </row>
    <row r="36" spans="1:88" ht="144" customHeight="1" x14ac:dyDescent="0.25">
      <c r="A36" s="126" t="s">
        <v>249</v>
      </c>
      <c r="B36" s="127" t="s">
        <v>14</v>
      </c>
      <c r="C36" s="127" t="s">
        <v>57</v>
      </c>
      <c r="D36" s="127" t="s">
        <v>248</v>
      </c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27" t="s">
        <v>167</v>
      </c>
      <c r="T36" s="117"/>
      <c r="U36" s="118"/>
      <c r="V36" s="118"/>
      <c r="W36" s="118"/>
      <c r="X36" s="118"/>
      <c r="Y36" s="116"/>
      <c r="Z36" s="121"/>
      <c r="AA36" s="121"/>
      <c r="AB36" s="121"/>
      <c r="AC36" s="121"/>
      <c r="AD36" s="121"/>
      <c r="AE36" s="121">
        <v>85.1</v>
      </c>
      <c r="AF36" s="121"/>
      <c r="AG36" s="121"/>
      <c r="AH36" s="121"/>
      <c r="AI36" s="121"/>
      <c r="AJ36" s="121"/>
      <c r="AK36" s="121">
        <v>85.1</v>
      </c>
      <c r="AL36" s="121"/>
      <c r="AM36" s="121"/>
      <c r="AN36" s="121">
        <v>85.1</v>
      </c>
      <c r="AO36" s="121"/>
      <c r="AP36" s="121"/>
      <c r="AQ36" s="128">
        <v>85.1</v>
      </c>
      <c r="AR36" s="121"/>
      <c r="AS36" s="121"/>
      <c r="AT36" s="121">
        <v>85.1</v>
      </c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8">
        <v>85.1</v>
      </c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  <c r="CD36" s="122">
        <f t="shared" si="0"/>
        <v>100</v>
      </c>
      <c r="CE36" s="121"/>
      <c r="CF36" s="121"/>
      <c r="CG36" s="121"/>
      <c r="CH36" s="121"/>
      <c r="CI36" s="121"/>
      <c r="CJ36" s="116"/>
    </row>
    <row r="37" spans="1:88" ht="46.5" customHeight="1" x14ac:dyDescent="0.25">
      <c r="A37" s="119" t="s">
        <v>237</v>
      </c>
      <c r="B37" s="120" t="s">
        <v>14</v>
      </c>
      <c r="C37" s="120" t="s">
        <v>238</v>
      </c>
      <c r="D37" s="120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20"/>
      <c r="T37" s="117"/>
      <c r="U37" s="118"/>
      <c r="V37" s="118"/>
      <c r="W37" s="118"/>
      <c r="X37" s="118"/>
      <c r="Y37" s="116"/>
      <c r="Z37" s="121">
        <v>376.1</v>
      </c>
      <c r="AA37" s="121"/>
      <c r="AB37" s="121"/>
      <c r="AC37" s="121"/>
      <c r="AD37" s="121"/>
      <c r="AE37" s="121"/>
      <c r="AF37" s="121"/>
      <c r="AG37" s="121">
        <v>376.1</v>
      </c>
      <c r="AH37" s="121">
        <v>376.1</v>
      </c>
      <c r="AI37" s="121"/>
      <c r="AJ37" s="121"/>
      <c r="AK37" s="121"/>
      <c r="AL37" s="121"/>
      <c r="AM37" s="121"/>
      <c r="AN37" s="121"/>
      <c r="AO37" s="121"/>
      <c r="AP37" s="121"/>
      <c r="AQ37" s="122">
        <v>376.1</v>
      </c>
      <c r="AR37" s="121"/>
      <c r="AS37" s="121"/>
      <c r="AT37" s="121"/>
      <c r="AU37" s="121"/>
      <c r="AV37" s="121">
        <v>376.1</v>
      </c>
      <c r="AW37" s="121"/>
      <c r="AX37" s="121"/>
      <c r="AY37" s="121"/>
      <c r="AZ37" s="121"/>
      <c r="BA37" s="121"/>
      <c r="BB37" s="121"/>
      <c r="BC37" s="121">
        <v>376.1</v>
      </c>
      <c r="BD37" s="121">
        <v>376.1</v>
      </c>
      <c r="BE37" s="121"/>
      <c r="BF37" s="121"/>
      <c r="BG37" s="121"/>
      <c r="BH37" s="121"/>
      <c r="BI37" s="121"/>
      <c r="BJ37" s="121"/>
      <c r="BK37" s="121"/>
      <c r="BL37" s="121"/>
      <c r="BM37" s="122">
        <v>376.1</v>
      </c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2">
        <f t="shared" si="0"/>
        <v>100</v>
      </c>
      <c r="CE37" s="121"/>
      <c r="CF37" s="121"/>
      <c r="CG37" s="121"/>
      <c r="CH37" s="121"/>
      <c r="CI37" s="121"/>
      <c r="CJ37" s="116"/>
    </row>
    <row r="38" spans="1:88" ht="114.75" customHeight="1" x14ac:dyDescent="0.25">
      <c r="A38" s="123" t="s">
        <v>114</v>
      </c>
      <c r="B38" s="124" t="s">
        <v>14</v>
      </c>
      <c r="C38" s="124" t="s">
        <v>238</v>
      </c>
      <c r="D38" s="124" t="s">
        <v>115</v>
      </c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24"/>
      <c r="T38" s="117"/>
      <c r="U38" s="118"/>
      <c r="V38" s="118"/>
      <c r="W38" s="118"/>
      <c r="X38" s="118"/>
      <c r="Y38" s="116"/>
      <c r="Z38" s="121">
        <v>253</v>
      </c>
      <c r="AA38" s="121"/>
      <c r="AB38" s="121"/>
      <c r="AC38" s="121"/>
      <c r="AD38" s="121"/>
      <c r="AE38" s="121"/>
      <c r="AF38" s="121"/>
      <c r="AG38" s="121">
        <v>253</v>
      </c>
      <c r="AH38" s="121">
        <v>253</v>
      </c>
      <c r="AI38" s="121"/>
      <c r="AJ38" s="121"/>
      <c r="AK38" s="121"/>
      <c r="AL38" s="121"/>
      <c r="AM38" s="121"/>
      <c r="AN38" s="121"/>
      <c r="AO38" s="121"/>
      <c r="AP38" s="121"/>
      <c r="AQ38" s="125">
        <v>253</v>
      </c>
      <c r="AR38" s="121"/>
      <c r="AS38" s="121"/>
      <c r="AT38" s="121"/>
      <c r="AU38" s="121"/>
      <c r="AV38" s="121">
        <v>253</v>
      </c>
      <c r="AW38" s="121"/>
      <c r="AX38" s="121"/>
      <c r="AY38" s="121"/>
      <c r="AZ38" s="121"/>
      <c r="BA38" s="121"/>
      <c r="BB38" s="121"/>
      <c r="BC38" s="121">
        <v>253</v>
      </c>
      <c r="BD38" s="121">
        <v>253</v>
      </c>
      <c r="BE38" s="121"/>
      <c r="BF38" s="121"/>
      <c r="BG38" s="121"/>
      <c r="BH38" s="121"/>
      <c r="BI38" s="121"/>
      <c r="BJ38" s="121"/>
      <c r="BK38" s="121"/>
      <c r="BL38" s="121"/>
      <c r="BM38" s="125">
        <v>253</v>
      </c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2">
        <f t="shared" si="0"/>
        <v>100</v>
      </c>
      <c r="CE38" s="121"/>
      <c r="CF38" s="121"/>
      <c r="CG38" s="121"/>
      <c r="CH38" s="121"/>
      <c r="CI38" s="121"/>
      <c r="CJ38" s="116"/>
    </row>
    <row r="39" spans="1:88" ht="128.25" customHeight="1" x14ac:dyDescent="0.25">
      <c r="A39" s="126" t="s">
        <v>116</v>
      </c>
      <c r="B39" s="127" t="s">
        <v>14</v>
      </c>
      <c r="C39" s="127" t="s">
        <v>238</v>
      </c>
      <c r="D39" s="127" t="s">
        <v>115</v>
      </c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27" t="s">
        <v>234</v>
      </c>
      <c r="T39" s="117"/>
      <c r="U39" s="118"/>
      <c r="V39" s="118"/>
      <c r="W39" s="118"/>
      <c r="X39" s="118"/>
      <c r="Y39" s="116"/>
      <c r="Z39" s="121">
        <v>253</v>
      </c>
      <c r="AA39" s="121"/>
      <c r="AB39" s="121"/>
      <c r="AC39" s="121"/>
      <c r="AD39" s="121"/>
      <c r="AE39" s="121"/>
      <c r="AF39" s="121"/>
      <c r="AG39" s="121">
        <v>253</v>
      </c>
      <c r="AH39" s="121">
        <v>253</v>
      </c>
      <c r="AI39" s="121"/>
      <c r="AJ39" s="121"/>
      <c r="AK39" s="121"/>
      <c r="AL39" s="121"/>
      <c r="AM39" s="121"/>
      <c r="AN39" s="121"/>
      <c r="AO39" s="121"/>
      <c r="AP39" s="121"/>
      <c r="AQ39" s="128">
        <v>253</v>
      </c>
      <c r="AR39" s="121"/>
      <c r="AS39" s="121"/>
      <c r="AT39" s="121"/>
      <c r="AU39" s="121"/>
      <c r="AV39" s="121">
        <v>253</v>
      </c>
      <c r="AW39" s="121"/>
      <c r="AX39" s="121"/>
      <c r="AY39" s="121"/>
      <c r="AZ39" s="121"/>
      <c r="BA39" s="121"/>
      <c r="BB39" s="121"/>
      <c r="BC39" s="121">
        <v>253</v>
      </c>
      <c r="BD39" s="121">
        <v>253</v>
      </c>
      <c r="BE39" s="121"/>
      <c r="BF39" s="121"/>
      <c r="BG39" s="121"/>
      <c r="BH39" s="121"/>
      <c r="BI39" s="121"/>
      <c r="BJ39" s="121"/>
      <c r="BK39" s="121"/>
      <c r="BL39" s="121"/>
      <c r="BM39" s="128">
        <v>253</v>
      </c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2">
        <f t="shared" si="0"/>
        <v>100</v>
      </c>
      <c r="CE39" s="121"/>
      <c r="CF39" s="121"/>
      <c r="CG39" s="121"/>
      <c r="CH39" s="121"/>
      <c r="CI39" s="121"/>
      <c r="CJ39" s="116"/>
    </row>
    <row r="40" spans="1:88" ht="98.25" customHeight="1" x14ac:dyDescent="0.25">
      <c r="A40" s="123" t="s">
        <v>120</v>
      </c>
      <c r="B40" s="124" t="s">
        <v>14</v>
      </c>
      <c r="C40" s="124" t="s">
        <v>238</v>
      </c>
      <c r="D40" s="124" t="s">
        <v>121</v>
      </c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24"/>
      <c r="T40" s="117"/>
      <c r="U40" s="118"/>
      <c r="V40" s="118"/>
      <c r="W40" s="118"/>
      <c r="X40" s="118"/>
      <c r="Y40" s="116"/>
      <c r="Z40" s="121">
        <v>123.1</v>
      </c>
      <c r="AA40" s="121"/>
      <c r="AB40" s="121"/>
      <c r="AC40" s="121"/>
      <c r="AD40" s="121"/>
      <c r="AE40" s="121"/>
      <c r="AF40" s="121"/>
      <c r="AG40" s="121">
        <v>123.1</v>
      </c>
      <c r="AH40" s="121">
        <v>123.1</v>
      </c>
      <c r="AI40" s="121"/>
      <c r="AJ40" s="121"/>
      <c r="AK40" s="121"/>
      <c r="AL40" s="121"/>
      <c r="AM40" s="121"/>
      <c r="AN40" s="121"/>
      <c r="AO40" s="121"/>
      <c r="AP40" s="121"/>
      <c r="AQ40" s="125">
        <v>123.1</v>
      </c>
      <c r="AR40" s="121"/>
      <c r="AS40" s="121"/>
      <c r="AT40" s="121"/>
      <c r="AU40" s="121"/>
      <c r="AV40" s="121">
        <v>123.1</v>
      </c>
      <c r="AW40" s="121"/>
      <c r="AX40" s="121"/>
      <c r="AY40" s="121"/>
      <c r="AZ40" s="121"/>
      <c r="BA40" s="121"/>
      <c r="BB40" s="121"/>
      <c r="BC40" s="121">
        <v>123.1</v>
      </c>
      <c r="BD40" s="121">
        <v>123.1</v>
      </c>
      <c r="BE40" s="121"/>
      <c r="BF40" s="121"/>
      <c r="BG40" s="121"/>
      <c r="BH40" s="121"/>
      <c r="BI40" s="121"/>
      <c r="BJ40" s="121"/>
      <c r="BK40" s="121"/>
      <c r="BL40" s="121"/>
      <c r="BM40" s="125">
        <v>123.1</v>
      </c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  <c r="CD40" s="122">
        <f t="shared" si="0"/>
        <v>100</v>
      </c>
      <c r="CE40" s="121"/>
      <c r="CF40" s="121"/>
      <c r="CG40" s="121"/>
      <c r="CH40" s="121"/>
      <c r="CI40" s="121"/>
      <c r="CJ40" s="116"/>
    </row>
    <row r="41" spans="1:88" ht="111" customHeight="1" x14ac:dyDescent="0.25">
      <c r="A41" s="126" t="s">
        <v>122</v>
      </c>
      <c r="B41" s="127" t="s">
        <v>14</v>
      </c>
      <c r="C41" s="127" t="s">
        <v>238</v>
      </c>
      <c r="D41" s="127" t="s">
        <v>121</v>
      </c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27" t="s">
        <v>234</v>
      </c>
      <c r="T41" s="117"/>
      <c r="U41" s="118"/>
      <c r="V41" s="118"/>
      <c r="W41" s="118"/>
      <c r="X41" s="118"/>
      <c r="Y41" s="116"/>
      <c r="Z41" s="121">
        <v>123.1</v>
      </c>
      <c r="AA41" s="121"/>
      <c r="AB41" s="121"/>
      <c r="AC41" s="121"/>
      <c r="AD41" s="121"/>
      <c r="AE41" s="121"/>
      <c r="AF41" s="121"/>
      <c r="AG41" s="121">
        <v>123.1</v>
      </c>
      <c r="AH41" s="121">
        <v>123.1</v>
      </c>
      <c r="AI41" s="121"/>
      <c r="AJ41" s="121"/>
      <c r="AK41" s="121"/>
      <c r="AL41" s="121"/>
      <c r="AM41" s="121"/>
      <c r="AN41" s="121"/>
      <c r="AO41" s="121"/>
      <c r="AP41" s="121"/>
      <c r="AQ41" s="128">
        <v>123.1</v>
      </c>
      <c r="AR41" s="121"/>
      <c r="AS41" s="121"/>
      <c r="AT41" s="121"/>
      <c r="AU41" s="121"/>
      <c r="AV41" s="121">
        <v>123.1</v>
      </c>
      <c r="AW41" s="121"/>
      <c r="AX41" s="121"/>
      <c r="AY41" s="121"/>
      <c r="AZ41" s="121"/>
      <c r="BA41" s="121"/>
      <c r="BB41" s="121"/>
      <c r="BC41" s="121">
        <v>123.1</v>
      </c>
      <c r="BD41" s="121">
        <v>123.1</v>
      </c>
      <c r="BE41" s="121"/>
      <c r="BF41" s="121"/>
      <c r="BG41" s="121"/>
      <c r="BH41" s="121"/>
      <c r="BI41" s="121"/>
      <c r="BJ41" s="121"/>
      <c r="BK41" s="121"/>
      <c r="BL41" s="121"/>
      <c r="BM41" s="128">
        <v>123.1</v>
      </c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  <c r="CD41" s="122">
        <f t="shared" si="0"/>
        <v>100</v>
      </c>
      <c r="CE41" s="121"/>
      <c r="CF41" s="121"/>
      <c r="CG41" s="121"/>
      <c r="CH41" s="121"/>
      <c r="CI41" s="121"/>
      <c r="CJ41" s="116"/>
    </row>
    <row r="42" spans="1:88" ht="17.25" customHeight="1" x14ac:dyDescent="0.25">
      <c r="A42" s="119" t="s">
        <v>250</v>
      </c>
      <c r="B42" s="120" t="s">
        <v>14</v>
      </c>
      <c r="C42" s="120" t="s">
        <v>31</v>
      </c>
      <c r="D42" s="120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20"/>
      <c r="T42" s="117"/>
      <c r="U42" s="118"/>
      <c r="V42" s="118"/>
      <c r="W42" s="118"/>
      <c r="X42" s="118"/>
      <c r="Y42" s="116"/>
      <c r="Z42" s="121">
        <v>30</v>
      </c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2">
        <v>30</v>
      </c>
      <c r="AR42" s="121"/>
      <c r="AS42" s="121"/>
      <c r="AT42" s="121"/>
      <c r="AU42" s="121"/>
      <c r="AV42" s="121">
        <v>30</v>
      </c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  <c r="BL42" s="121"/>
      <c r="BM42" s="122">
        <v>0</v>
      </c>
      <c r="BN42" s="121"/>
      <c r="BO42" s="121"/>
      <c r="BP42" s="121"/>
      <c r="BQ42" s="121"/>
      <c r="BR42" s="121"/>
      <c r="BS42" s="121"/>
      <c r="BT42" s="121"/>
      <c r="BU42" s="121"/>
      <c r="BV42" s="121"/>
      <c r="BW42" s="121"/>
      <c r="BX42" s="121"/>
      <c r="BY42" s="121"/>
      <c r="BZ42" s="121"/>
      <c r="CA42" s="121"/>
      <c r="CB42" s="121"/>
      <c r="CC42" s="121"/>
      <c r="CD42" s="122">
        <f t="shared" si="0"/>
        <v>0</v>
      </c>
      <c r="CE42" s="121"/>
      <c r="CF42" s="121"/>
      <c r="CG42" s="121"/>
      <c r="CH42" s="121"/>
      <c r="CI42" s="121"/>
      <c r="CJ42" s="116"/>
    </row>
    <row r="43" spans="1:88" ht="22.5" customHeight="1" x14ac:dyDescent="0.25">
      <c r="A43" s="123" t="s">
        <v>154</v>
      </c>
      <c r="B43" s="124" t="s">
        <v>14</v>
      </c>
      <c r="C43" s="124" t="s">
        <v>31</v>
      </c>
      <c r="D43" s="124" t="s">
        <v>155</v>
      </c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24"/>
      <c r="T43" s="117"/>
      <c r="U43" s="118"/>
      <c r="V43" s="118"/>
      <c r="W43" s="118"/>
      <c r="X43" s="118"/>
      <c r="Y43" s="116"/>
      <c r="Z43" s="121">
        <v>30</v>
      </c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5">
        <v>30</v>
      </c>
      <c r="AR43" s="121"/>
      <c r="AS43" s="121"/>
      <c r="AT43" s="121"/>
      <c r="AU43" s="121"/>
      <c r="AV43" s="121">
        <v>30</v>
      </c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5">
        <v>0</v>
      </c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  <c r="CD43" s="122">
        <f t="shared" si="0"/>
        <v>0</v>
      </c>
      <c r="CE43" s="121"/>
      <c r="CF43" s="121"/>
      <c r="CG43" s="121"/>
      <c r="CH43" s="121"/>
      <c r="CI43" s="121"/>
      <c r="CJ43" s="116"/>
    </row>
    <row r="44" spans="1:88" ht="31.5" customHeight="1" x14ac:dyDescent="0.25">
      <c r="A44" s="129" t="s">
        <v>156</v>
      </c>
      <c r="B44" s="127" t="s">
        <v>14</v>
      </c>
      <c r="C44" s="127" t="s">
        <v>31</v>
      </c>
      <c r="D44" s="127" t="s">
        <v>155</v>
      </c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27" t="s">
        <v>179</v>
      </c>
      <c r="T44" s="117"/>
      <c r="U44" s="118"/>
      <c r="V44" s="118"/>
      <c r="W44" s="118"/>
      <c r="X44" s="118"/>
      <c r="Y44" s="116"/>
      <c r="Z44" s="121">
        <v>30</v>
      </c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8">
        <v>30</v>
      </c>
      <c r="AR44" s="121"/>
      <c r="AS44" s="121"/>
      <c r="AT44" s="121"/>
      <c r="AU44" s="121"/>
      <c r="AV44" s="121">
        <v>30</v>
      </c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1"/>
      <c r="BL44" s="121"/>
      <c r="BM44" s="128">
        <v>0</v>
      </c>
      <c r="BN44" s="121"/>
      <c r="BO44" s="121"/>
      <c r="BP44" s="121"/>
      <c r="BQ44" s="121"/>
      <c r="BR44" s="121"/>
      <c r="BS44" s="121"/>
      <c r="BT44" s="121"/>
      <c r="BU44" s="121"/>
      <c r="BV44" s="121"/>
      <c r="BW44" s="121"/>
      <c r="BX44" s="121"/>
      <c r="BY44" s="121"/>
      <c r="BZ44" s="121"/>
      <c r="CA44" s="121"/>
      <c r="CB44" s="121"/>
      <c r="CC44" s="121"/>
      <c r="CD44" s="122">
        <f t="shared" si="0"/>
        <v>0</v>
      </c>
      <c r="CE44" s="121"/>
      <c r="CF44" s="121"/>
      <c r="CG44" s="121"/>
      <c r="CH44" s="121"/>
      <c r="CI44" s="121"/>
      <c r="CJ44" s="116"/>
    </row>
    <row r="45" spans="1:88" ht="18" customHeight="1" x14ac:dyDescent="0.25">
      <c r="A45" s="119" t="s">
        <v>233</v>
      </c>
      <c r="B45" s="120" t="s">
        <v>14</v>
      </c>
      <c r="C45" s="120" t="s">
        <v>142</v>
      </c>
      <c r="D45" s="120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20"/>
      <c r="T45" s="117"/>
      <c r="U45" s="118"/>
      <c r="V45" s="118"/>
      <c r="W45" s="118"/>
      <c r="X45" s="118"/>
      <c r="Y45" s="116"/>
      <c r="Z45" s="121">
        <v>414.6</v>
      </c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>
        <v>542.9</v>
      </c>
      <c r="AL45" s="121"/>
      <c r="AM45" s="121"/>
      <c r="AN45" s="121"/>
      <c r="AO45" s="121"/>
      <c r="AP45" s="121"/>
      <c r="AQ45" s="122">
        <v>957.5</v>
      </c>
      <c r="AR45" s="121"/>
      <c r="AS45" s="121"/>
      <c r="AT45" s="121"/>
      <c r="AU45" s="121"/>
      <c r="AV45" s="121">
        <v>191.3</v>
      </c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2">
        <v>924.9</v>
      </c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21"/>
      <c r="BY45" s="121"/>
      <c r="BZ45" s="121"/>
      <c r="CA45" s="121"/>
      <c r="CB45" s="121"/>
      <c r="CC45" s="121"/>
      <c r="CD45" s="122">
        <f t="shared" si="0"/>
        <v>96.595300261096611</v>
      </c>
      <c r="CE45" s="121"/>
      <c r="CF45" s="121"/>
      <c r="CG45" s="121"/>
      <c r="CH45" s="121"/>
      <c r="CI45" s="121"/>
      <c r="CJ45" s="116"/>
    </row>
    <row r="46" spans="1:88" ht="49.5" customHeight="1" x14ac:dyDescent="0.25">
      <c r="A46" s="123" t="s">
        <v>99</v>
      </c>
      <c r="B46" s="124" t="s">
        <v>14</v>
      </c>
      <c r="C46" s="124" t="s">
        <v>142</v>
      </c>
      <c r="D46" s="124" t="s">
        <v>100</v>
      </c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24"/>
      <c r="T46" s="117"/>
      <c r="U46" s="118"/>
      <c r="V46" s="118"/>
      <c r="W46" s="118"/>
      <c r="X46" s="118"/>
      <c r="Y46" s="116"/>
      <c r="Z46" s="121">
        <v>25</v>
      </c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>
        <v>70</v>
      </c>
      <c r="AL46" s="121"/>
      <c r="AM46" s="121"/>
      <c r="AN46" s="121"/>
      <c r="AO46" s="121"/>
      <c r="AP46" s="121"/>
      <c r="AQ46" s="125">
        <v>95</v>
      </c>
      <c r="AR46" s="121"/>
      <c r="AS46" s="121"/>
      <c r="AT46" s="121"/>
      <c r="AU46" s="121"/>
      <c r="AV46" s="121">
        <v>35</v>
      </c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5">
        <v>95</v>
      </c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  <c r="CD46" s="122">
        <f t="shared" si="0"/>
        <v>100</v>
      </c>
      <c r="CE46" s="121"/>
      <c r="CF46" s="121"/>
      <c r="CG46" s="121"/>
      <c r="CH46" s="121"/>
      <c r="CI46" s="121"/>
      <c r="CJ46" s="116"/>
    </row>
    <row r="47" spans="1:88" ht="80.25" customHeight="1" x14ac:dyDescent="0.25">
      <c r="A47" s="129" t="s">
        <v>101</v>
      </c>
      <c r="B47" s="127" t="s">
        <v>14</v>
      </c>
      <c r="C47" s="127" t="s">
        <v>142</v>
      </c>
      <c r="D47" s="127" t="s">
        <v>100</v>
      </c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27" t="s">
        <v>173</v>
      </c>
      <c r="T47" s="117"/>
      <c r="U47" s="118"/>
      <c r="V47" s="118"/>
      <c r="W47" s="118"/>
      <c r="X47" s="118"/>
      <c r="Y47" s="116"/>
      <c r="Z47" s="121">
        <v>25</v>
      </c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>
        <v>70</v>
      </c>
      <c r="AL47" s="121"/>
      <c r="AM47" s="121"/>
      <c r="AN47" s="121"/>
      <c r="AO47" s="121"/>
      <c r="AP47" s="121"/>
      <c r="AQ47" s="128">
        <v>95</v>
      </c>
      <c r="AR47" s="121"/>
      <c r="AS47" s="121"/>
      <c r="AT47" s="121"/>
      <c r="AU47" s="121"/>
      <c r="AV47" s="121">
        <v>35</v>
      </c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8">
        <v>95</v>
      </c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21"/>
      <c r="BY47" s="121"/>
      <c r="BZ47" s="121"/>
      <c r="CA47" s="121"/>
      <c r="CB47" s="121"/>
      <c r="CC47" s="121"/>
      <c r="CD47" s="122">
        <f t="shared" si="0"/>
        <v>100</v>
      </c>
      <c r="CE47" s="121"/>
      <c r="CF47" s="121"/>
      <c r="CG47" s="121"/>
      <c r="CH47" s="121"/>
      <c r="CI47" s="121"/>
      <c r="CJ47" s="116"/>
    </row>
    <row r="48" spans="1:88" ht="50.25" customHeight="1" x14ac:dyDescent="0.25">
      <c r="A48" s="123" t="s">
        <v>139</v>
      </c>
      <c r="B48" s="124" t="s">
        <v>14</v>
      </c>
      <c r="C48" s="124" t="s">
        <v>142</v>
      </c>
      <c r="D48" s="124" t="s">
        <v>140</v>
      </c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24"/>
      <c r="T48" s="117"/>
      <c r="U48" s="118"/>
      <c r="V48" s="118"/>
      <c r="W48" s="118"/>
      <c r="X48" s="118"/>
      <c r="Y48" s="116"/>
      <c r="Z48" s="121">
        <v>379.6</v>
      </c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>
        <v>398.5</v>
      </c>
      <c r="AL48" s="121"/>
      <c r="AM48" s="121"/>
      <c r="AN48" s="121"/>
      <c r="AO48" s="121"/>
      <c r="AP48" s="121"/>
      <c r="AQ48" s="125">
        <v>778.1</v>
      </c>
      <c r="AR48" s="121"/>
      <c r="AS48" s="121"/>
      <c r="AT48" s="121"/>
      <c r="AU48" s="121"/>
      <c r="AV48" s="121">
        <v>147</v>
      </c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5">
        <v>751.9</v>
      </c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  <c r="CD48" s="122">
        <f t="shared" si="0"/>
        <v>96.632823544531547</v>
      </c>
      <c r="CE48" s="121"/>
      <c r="CF48" s="121"/>
      <c r="CG48" s="121"/>
      <c r="CH48" s="121"/>
      <c r="CI48" s="121"/>
      <c r="CJ48" s="116"/>
    </row>
    <row r="49" spans="1:88" ht="82.5" customHeight="1" x14ac:dyDescent="0.25">
      <c r="A49" s="129" t="s">
        <v>141</v>
      </c>
      <c r="B49" s="127" t="s">
        <v>14</v>
      </c>
      <c r="C49" s="127" t="s">
        <v>142</v>
      </c>
      <c r="D49" s="127" t="s">
        <v>140</v>
      </c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27" t="s">
        <v>173</v>
      </c>
      <c r="T49" s="117"/>
      <c r="U49" s="118"/>
      <c r="V49" s="118"/>
      <c r="W49" s="118"/>
      <c r="X49" s="118"/>
      <c r="Y49" s="116"/>
      <c r="Z49" s="121">
        <v>379.6</v>
      </c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>
        <v>398.5</v>
      </c>
      <c r="AL49" s="121"/>
      <c r="AM49" s="121"/>
      <c r="AN49" s="121"/>
      <c r="AO49" s="121"/>
      <c r="AP49" s="121"/>
      <c r="AQ49" s="128">
        <v>778.1</v>
      </c>
      <c r="AR49" s="121"/>
      <c r="AS49" s="121"/>
      <c r="AT49" s="121"/>
      <c r="AU49" s="121"/>
      <c r="AV49" s="121">
        <v>147</v>
      </c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8">
        <v>751.9</v>
      </c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21"/>
      <c r="BY49" s="121"/>
      <c r="BZ49" s="121"/>
      <c r="CA49" s="121"/>
      <c r="CB49" s="121"/>
      <c r="CC49" s="121"/>
      <c r="CD49" s="122">
        <f t="shared" si="0"/>
        <v>96.632823544531547</v>
      </c>
      <c r="CE49" s="121"/>
      <c r="CF49" s="121"/>
      <c r="CG49" s="121"/>
      <c r="CH49" s="121"/>
      <c r="CI49" s="121"/>
      <c r="CJ49" s="116"/>
    </row>
    <row r="50" spans="1:88" ht="39" customHeight="1" x14ac:dyDescent="0.25">
      <c r="A50" s="123" t="s">
        <v>143</v>
      </c>
      <c r="B50" s="124" t="s">
        <v>14</v>
      </c>
      <c r="C50" s="124" t="s">
        <v>142</v>
      </c>
      <c r="D50" s="124" t="s">
        <v>144</v>
      </c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24"/>
      <c r="T50" s="117"/>
      <c r="U50" s="118"/>
      <c r="V50" s="118"/>
      <c r="W50" s="118"/>
      <c r="X50" s="118"/>
      <c r="Y50" s="116"/>
      <c r="Z50" s="121">
        <v>6.5</v>
      </c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>
        <v>75</v>
      </c>
      <c r="AL50" s="121"/>
      <c r="AM50" s="121"/>
      <c r="AN50" s="121"/>
      <c r="AO50" s="121"/>
      <c r="AP50" s="121"/>
      <c r="AQ50" s="125">
        <v>81.5</v>
      </c>
      <c r="AR50" s="121"/>
      <c r="AS50" s="121"/>
      <c r="AT50" s="121"/>
      <c r="AU50" s="121"/>
      <c r="AV50" s="121">
        <v>6.5</v>
      </c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5">
        <v>75.099999999999994</v>
      </c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  <c r="CD50" s="122">
        <f t="shared" si="0"/>
        <v>92.147239263803669</v>
      </c>
      <c r="CE50" s="121"/>
      <c r="CF50" s="121"/>
      <c r="CG50" s="121"/>
      <c r="CH50" s="121"/>
      <c r="CI50" s="121"/>
      <c r="CJ50" s="116"/>
    </row>
    <row r="51" spans="1:88" ht="78.75" customHeight="1" x14ac:dyDescent="0.25">
      <c r="A51" s="129" t="s">
        <v>145</v>
      </c>
      <c r="B51" s="127" t="s">
        <v>14</v>
      </c>
      <c r="C51" s="127" t="s">
        <v>142</v>
      </c>
      <c r="D51" s="127" t="s">
        <v>144</v>
      </c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27" t="s">
        <v>173</v>
      </c>
      <c r="T51" s="117"/>
      <c r="U51" s="118"/>
      <c r="V51" s="118"/>
      <c r="W51" s="118"/>
      <c r="X51" s="118"/>
      <c r="Y51" s="116"/>
      <c r="Z51" s="121">
        <v>6.5</v>
      </c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>
        <v>75</v>
      </c>
      <c r="AL51" s="121"/>
      <c r="AM51" s="121"/>
      <c r="AN51" s="121"/>
      <c r="AO51" s="121"/>
      <c r="AP51" s="121"/>
      <c r="AQ51" s="128">
        <v>81.5</v>
      </c>
      <c r="AR51" s="121"/>
      <c r="AS51" s="121"/>
      <c r="AT51" s="121"/>
      <c r="AU51" s="121"/>
      <c r="AV51" s="121">
        <v>6.5</v>
      </c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8">
        <v>75.099999999999994</v>
      </c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1"/>
      <c r="CB51" s="121"/>
      <c r="CC51" s="121"/>
      <c r="CD51" s="122">
        <f t="shared" si="0"/>
        <v>92.147239263803669</v>
      </c>
      <c r="CE51" s="121"/>
      <c r="CF51" s="121"/>
      <c r="CG51" s="121"/>
      <c r="CH51" s="121"/>
      <c r="CI51" s="121"/>
      <c r="CJ51" s="116"/>
    </row>
    <row r="52" spans="1:88" ht="57" customHeight="1" x14ac:dyDescent="0.25">
      <c r="A52" s="123" t="s">
        <v>146</v>
      </c>
      <c r="B52" s="124" t="s">
        <v>14</v>
      </c>
      <c r="C52" s="124" t="s">
        <v>142</v>
      </c>
      <c r="D52" s="124" t="s">
        <v>147</v>
      </c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24"/>
      <c r="T52" s="117"/>
      <c r="U52" s="118"/>
      <c r="V52" s="118"/>
      <c r="W52" s="118"/>
      <c r="X52" s="118"/>
      <c r="Y52" s="116"/>
      <c r="Z52" s="121">
        <v>3.5</v>
      </c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>
        <v>-0.6</v>
      </c>
      <c r="AL52" s="121"/>
      <c r="AM52" s="121"/>
      <c r="AN52" s="121"/>
      <c r="AO52" s="121"/>
      <c r="AP52" s="121"/>
      <c r="AQ52" s="125">
        <v>2.9</v>
      </c>
      <c r="AR52" s="121"/>
      <c r="AS52" s="121"/>
      <c r="AT52" s="121"/>
      <c r="AU52" s="121"/>
      <c r="AV52" s="121">
        <v>2.8</v>
      </c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5">
        <v>2.9</v>
      </c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21"/>
      <c r="BY52" s="121"/>
      <c r="BZ52" s="121"/>
      <c r="CA52" s="121"/>
      <c r="CB52" s="121"/>
      <c r="CC52" s="121"/>
      <c r="CD52" s="122">
        <f t="shared" si="0"/>
        <v>100</v>
      </c>
      <c r="CE52" s="121"/>
      <c r="CF52" s="121"/>
      <c r="CG52" s="121"/>
      <c r="CH52" s="121"/>
      <c r="CI52" s="121"/>
      <c r="CJ52" s="116"/>
    </row>
    <row r="53" spans="1:88" ht="72.75" customHeight="1" x14ac:dyDescent="0.25">
      <c r="A53" s="129" t="s">
        <v>148</v>
      </c>
      <c r="B53" s="127" t="s">
        <v>14</v>
      </c>
      <c r="C53" s="127" t="s">
        <v>142</v>
      </c>
      <c r="D53" s="127" t="s">
        <v>147</v>
      </c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27" t="s">
        <v>179</v>
      </c>
      <c r="T53" s="117"/>
      <c r="U53" s="118"/>
      <c r="V53" s="118"/>
      <c r="W53" s="118"/>
      <c r="X53" s="118"/>
      <c r="Y53" s="116"/>
      <c r="Z53" s="121">
        <v>3.5</v>
      </c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>
        <v>-0.6</v>
      </c>
      <c r="AL53" s="121"/>
      <c r="AM53" s="121"/>
      <c r="AN53" s="121"/>
      <c r="AO53" s="121"/>
      <c r="AP53" s="121"/>
      <c r="AQ53" s="128">
        <v>2.9</v>
      </c>
      <c r="AR53" s="121"/>
      <c r="AS53" s="121"/>
      <c r="AT53" s="121"/>
      <c r="AU53" s="121"/>
      <c r="AV53" s="121">
        <v>2.8</v>
      </c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8">
        <v>2.9</v>
      </c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/>
      <c r="CA53" s="121"/>
      <c r="CB53" s="121"/>
      <c r="CC53" s="121"/>
      <c r="CD53" s="122">
        <f t="shared" si="0"/>
        <v>100</v>
      </c>
      <c r="CE53" s="121"/>
      <c r="CF53" s="121"/>
      <c r="CG53" s="121"/>
      <c r="CH53" s="121"/>
      <c r="CI53" s="121"/>
      <c r="CJ53" s="116"/>
    </row>
    <row r="54" spans="1:88" ht="16.5" customHeight="1" x14ac:dyDescent="0.25">
      <c r="A54" s="119" t="s">
        <v>253</v>
      </c>
      <c r="B54" s="120" t="s">
        <v>53</v>
      </c>
      <c r="C54" s="120" t="s">
        <v>165</v>
      </c>
      <c r="D54" s="120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20"/>
      <c r="T54" s="117"/>
      <c r="U54" s="118"/>
      <c r="V54" s="118"/>
      <c r="W54" s="118"/>
      <c r="X54" s="118"/>
      <c r="Y54" s="116"/>
      <c r="Z54" s="121">
        <v>168.6</v>
      </c>
      <c r="AA54" s="121">
        <v>183</v>
      </c>
      <c r="AB54" s="121">
        <v>168.6</v>
      </c>
      <c r="AC54" s="121"/>
      <c r="AD54" s="121"/>
      <c r="AE54" s="121"/>
      <c r="AF54" s="121"/>
      <c r="AG54" s="121"/>
      <c r="AH54" s="121"/>
      <c r="AI54" s="121"/>
      <c r="AJ54" s="121"/>
      <c r="AK54" s="121">
        <v>14.4</v>
      </c>
      <c r="AL54" s="121">
        <v>14.4</v>
      </c>
      <c r="AM54" s="121"/>
      <c r="AN54" s="121"/>
      <c r="AO54" s="121"/>
      <c r="AP54" s="121"/>
      <c r="AQ54" s="122">
        <v>183</v>
      </c>
      <c r="AR54" s="121">
        <v>183</v>
      </c>
      <c r="AS54" s="121"/>
      <c r="AT54" s="121"/>
      <c r="AU54" s="121"/>
      <c r="AV54" s="121">
        <v>174.3</v>
      </c>
      <c r="AW54" s="121">
        <v>199.9</v>
      </c>
      <c r="AX54" s="121">
        <v>174.3</v>
      </c>
      <c r="AY54" s="121"/>
      <c r="AZ54" s="121"/>
      <c r="BA54" s="121"/>
      <c r="BB54" s="121"/>
      <c r="BC54" s="121"/>
      <c r="BD54" s="121"/>
      <c r="BE54" s="121"/>
      <c r="BF54" s="121"/>
      <c r="BG54" s="121">
        <v>25.6</v>
      </c>
      <c r="BH54" s="121">
        <v>25.6</v>
      </c>
      <c r="BI54" s="121"/>
      <c r="BJ54" s="121"/>
      <c r="BK54" s="121"/>
      <c r="BL54" s="121"/>
      <c r="BM54" s="122">
        <v>183</v>
      </c>
      <c r="BN54" s="121"/>
      <c r="BO54" s="121"/>
      <c r="BP54" s="121"/>
      <c r="BQ54" s="121"/>
      <c r="BR54" s="121"/>
      <c r="BS54" s="121"/>
      <c r="BT54" s="121"/>
      <c r="BU54" s="121"/>
      <c r="BV54" s="121"/>
      <c r="BW54" s="121"/>
      <c r="BX54" s="121"/>
      <c r="BY54" s="121"/>
      <c r="BZ54" s="121"/>
      <c r="CA54" s="121"/>
      <c r="CB54" s="121"/>
      <c r="CC54" s="121"/>
      <c r="CD54" s="122">
        <f t="shared" si="0"/>
        <v>100</v>
      </c>
      <c r="CE54" s="121">
        <v>217.2</v>
      </c>
      <c r="CF54" s="121"/>
      <c r="CG54" s="121"/>
      <c r="CH54" s="121"/>
      <c r="CI54" s="121"/>
      <c r="CJ54" s="116"/>
    </row>
    <row r="55" spans="1:88" ht="26.25" customHeight="1" x14ac:dyDescent="0.25">
      <c r="A55" s="119" t="s">
        <v>254</v>
      </c>
      <c r="B55" s="120" t="s">
        <v>53</v>
      </c>
      <c r="C55" s="120" t="s">
        <v>37</v>
      </c>
      <c r="D55" s="120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20"/>
      <c r="T55" s="117"/>
      <c r="U55" s="118"/>
      <c r="V55" s="118"/>
      <c r="W55" s="118"/>
      <c r="X55" s="118"/>
      <c r="Y55" s="116"/>
      <c r="Z55" s="121">
        <v>168.6</v>
      </c>
      <c r="AA55" s="121">
        <v>183</v>
      </c>
      <c r="AB55" s="121">
        <v>168.6</v>
      </c>
      <c r="AC55" s="121"/>
      <c r="AD55" s="121"/>
      <c r="AE55" s="121"/>
      <c r="AF55" s="121"/>
      <c r="AG55" s="121"/>
      <c r="AH55" s="121"/>
      <c r="AI55" s="121"/>
      <c r="AJ55" s="121"/>
      <c r="AK55" s="121">
        <v>14.4</v>
      </c>
      <c r="AL55" s="121">
        <v>14.4</v>
      </c>
      <c r="AM55" s="121"/>
      <c r="AN55" s="121"/>
      <c r="AO55" s="121"/>
      <c r="AP55" s="121"/>
      <c r="AQ55" s="122">
        <v>183</v>
      </c>
      <c r="AR55" s="121">
        <v>183</v>
      </c>
      <c r="AS55" s="121"/>
      <c r="AT55" s="121"/>
      <c r="AU55" s="121"/>
      <c r="AV55" s="121">
        <v>174.3</v>
      </c>
      <c r="AW55" s="121">
        <v>199.9</v>
      </c>
      <c r="AX55" s="121">
        <v>174.3</v>
      </c>
      <c r="AY55" s="121"/>
      <c r="AZ55" s="121"/>
      <c r="BA55" s="121"/>
      <c r="BB55" s="121"/>
      <c r="BC55" s="121"/>
      <c r="BD55" s="121"/>
      <c r="BE55" s="121"/>
      <c r="BF55" s="121"/>
      <c r="BG55" s="121">
        <v>25.6</v>
      </c>
      <c r="BH55" s="121">
        <v>25.6</v>
      </c>
      <c r="BI55" s="121"/>
      <c r="BJ55" s="121"/>
      <c r="BK55" s="121"/>
      <c r="BL55" s="121"/>
      <c r="BM55" s="122">
        <v>183</v>
      </c>
      <c r="BN55" s="121"/>
      <c r="BO55" s="121"/>
      <c r="BP55" s="121"/>
      <c r="BQ55" s="121"/>
      <c r="BR55" s="121"/>
      <c r="BS55" s="121"/>
      <c r="BT55" s="121"/>
      <c r="BU55" s="121"/>
      <c r="BV55" s="121"/>
      <c r="BW55" s="121"/>
      <c r="BX55" s="121"/>
      <c r="BY55" s="121"/>
      <c r="BZ55" s="121"/>
      <c r="CA55" s="121"/>
      <c r="CB55" s="121"/>
      <c r="CC55" s="121"/>
      <c r="CD55" s="122">
        <f t="shared" si="0"/>
        <v>100</v>
      </c>
      <c r="CE55" s="121">
        <v>217.2</v>
      </c>
      <c r="CF55" s="121"/>
      <c r="CG55" s="121"/>
      <c r="CH55" s="121"/>
      <c r="CI55" s="121"/>
      <c r="CJ55" s="116"/>
    </row>
    <row r="56" spans="1:88" ht="57" customHeight="1" x14ac:dyDescent="0.25">
      <c r="A56" s="123" t="s">
        <v>157</v>
      </c>
      <c r="B56" s="124" t="s">
        <v>53</v>
      </c>
      <c r="C56" s="124" t="s">
        <v>37</v>
      </c>
      <c r="D56" s="124" t="s">
        <v>159</v>
      </c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24"/>
      <c r="T56" s="117"/>
      <c r="U56" s="118"/>
      <c r="V56" s="118"/>
      <c r="W56" s="118"/>
      <c r="X56" s="118"/>
      <c r="Y56" s="116"/>
      <c r="Z56" s="121">
        <v>168.6</v>
      </c>
      <c r="AA56" s="121">
        <v>183</v>
      </c>
      <c r="AB56" s="121">
        <v>168.6</v>
      </c>
      <c r="AC56" s="121"/>
      <c r="AD56" s="121"/>
      <c r="AE56" s="121"/>
      <c r="AF56" s="121"/>
      <c r="AG56" s="121"/>
      <c r="AH56" s="121"/>
      <c r="AI56" s="121"/>
      <c r="AJ56" s="121"/>
      <c r="AK56" s="121">
        <v>14.4</v>
      </c>
      <c r="AL56" s="121">
        <v>14.4</v>
      </c>
      <c r="AM56" s="121"/>
      <c r="AN56" s="121"/>
      <c r="AO56" s="121"/>
      <c r="AP56" s="121"/>
      <c r="AQ56" s="125">
        <v>183</v>
      </c>
      <c r="AR56" s="121">
        <v>183</v>
      </c>
      <c r="AS56" s="121"/>
      <c r="AT56" s="121"/>
      <c r="AU56" s="121"/>
      <c r="AV56" s="121">
        <v>174.3</v>
      </c>
      <c r="AW56" s="121">
        <v>199.9</v>
      </c>
      <c r="AX56" s="121">
        <v>174.3</v>
      </c>
      <c r="AY56" s="121"/>
      <c r="AZ56" s="121"/>
      <c r="BA56" s="121"/>
      <c r="BB56" s="121"/>
      <c r="BC56" s="121"/>
      <c r="BD56" s="121"/>
      <c r="BE56" s="121"/>
      <c r="BF56" s="121"/>
      <c r="BG56" s="121">
        <v>25.6</v>
      </c>
      <c r="BH56" s="121">
        <v>25.6</v>
      </c>
      <c r="BI56" s="121"/>
      <c r="BJ56" s="121"/>
      <c r="BK56" s="121"/>
      <c r="BL56" s="121"/>
      <c r="BM56" s="125">
        <v>183</v>
      </c>
      <c r="BN56" s="121"/>
      <c r="BO56" s="121"/>
      <c r="BP56" s="121"/>
      <c r="BQ56" s="121"/>
      <c r="BR56" s="121"/>
      <c r="BS56" s="121"/>
      <c r="BT56" s="121"/>
      <c r="BU56" s="121"/>
      <c r="BV56" s="121"/>
      <c r="BW56" s="121"/>
      <c r="BX56" s="121"/>
      <c r="BY56" s="121"/>
      <c r="BZ56" s="121"/>
      <c r="CA56" s="121"/>
      <c r="CB56" s="121"/>
      <c r="CC56" s="121"/>
      <c r="CD56" s="122">
        <f t="shared" si="0"/>
        <v>100</v>
      </c>
      <c r="CE56" s="121">
        <v>217.2</v>
      </c>
      <c r="CF56" s="121"/>
      <c r="CG56" s="121"/>
      <c r="CH56" s="121"/>
      <c r="CI56" s="121"/>
      <c r="CJ56" s="116"/>
    </row>
    <row r="57" spans="1:88" ht="125.25" customHeight="1" x14ac:dyDescent="0.25">
      <c r="A57" s="126" t="s">
        <v>160</v>
      </c>
      <c r="B57" s="127" t="s">
        <v>53</v>
      </c>
      <c r="C57" s="127" t="s">
        <v>37</v>
      </c>
      <c r="D57" s="127" t="s">
        <v>159</v>
      </c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27" t="s">
        <v>167</v>
      </c>
      <c r="T57" s="117"/>
      <c r="U57" s="118"/>
      <c r="V57" s="118"/>
      <c r="W57" s="118"/>
      <c r="X57" s="118"/>
      <c r="Y57" s="116"/>
      <c r="Z57" s="121">
        <v>158.30000000000001</v>
      </c>
      <c r="AA57" s="121">
        <v>172.7</v>
      </c>
      <c r="AB57" s="121">
        <v>158.30000000000001</v>
      </c>
      <c r="AC57" s="121"/>
      <c r="AD57" s="121"/>
      <c r="AE57" s="121"/>
      <c r="AF57" s="121"/>
      <c r="AG57" s="121"/>
      <c r="AH57" s="121"/>
      <c r="AI57" s="121"/>
      <c r="AJ57" s="121"/>
      <c r="AK57" s="121">
        <v>14.4</v>
      </c>
      <c r="AL57" s="121">
        <v>14.4</v>
      </c>
      <c r="AM57" s="121"/>
      <c r="AN57" s="121"/>
      <c r="AO57" s="121"/>
      <c r="AP57" s="121"/>
      <c r="AQ57" s="128">
        <v>172.7</v>
      </c>
      <c r="AR57" s="121">
        <v>172.7</v>
      </c>
      <c r="AS57" s="121"/>
      <c r="AT57" s="121"/>
      <c r="AU57" s="121"/>
      <c r="AV57" s="121">
        <v>164</v>
      </c>
      <c r="AW57" s="121">
        <v>189.6</v>
      </c>
      <c r="AX57" s="121">
        <v>164</v>
      </c>
      <c r="AY57" s="121"/>
      <c r="AZ57" s="121"/>
      <c r="BA57" s="121"/>
      <c r="BB57" s="121"/>
      <c r="BC57" s="121"/>
      <c r="BD57" s="121"/>
      <c r="BE57" s="121"/>
      <c r="BF57" s="121"/>
      <c r="BG57" s="121">
        <v>25.6</v>
      </c>
      <c r="BH57" s="121">
        <v>25.6</v>
      </c>
      <c r="BI57" s="121"/>
      <c r="BJ57" s="121"/>
      <c r="BK57" s="121"/>
      <c r="BL57" s="121"/>
      <c r="BM57" s="128">
        <v>172.7</v>
      </c>
      <c r="BN57" s="121"/>
      <c r="BO57" s="121"/>
      <c r="BP57" s="121"/>
      <c r="BQ57" s="121"/>
      <c r="BR57" s="121"/>
      <c r="BS57" s="121"/>
      <c r="BT57" s="121"/>
      <c r="BU57" s="121"/>
      <c r="BV57" s="121"/>
      <c r="BW57" s="121"/>
      <c r="BX57" s="121"/>
      <c r="BY57" s="121"/>
      <c r="BZ57" s="121"/>
      <c r="CA57" s="121"/>
      <c r="CB57" s="121"/>
      <c r="CC57" s="121"/>
      <c r="CD57" s="122">
        <f t="shared" si="0"/>
        <v>100</v>
      </c>
      <c r="CE57" s="121">
        <v>217.2</v>
      </c>
      <c r="CF57" s="121"/>
      <c r="CG57" s="121"/>
      <c r="CH57" s="121"/>
      <c r="CI57" s="121"/>
      <c r="CJ57" s="116"/>
    </row>
    <row r="58" spans="1:88" ht="94.5" customHeight="1" x14ac:dyDescent="0.25">
      <c r="A58" s="129" t="s">
        <v>161</v>
      </c>
      <c r="B58" s="127" t="s">
        <v>53</v>
      </c>
      <c r="C58" s="127" t="s">
        <v>37</v>
      </c>
      <c r="D58" s="127" t="s">
        <v>159</v>
      </c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27" t="s">
        <v>173</v>
      </c>
      <c r="T58" s="117"/>
      <c r="U58" s="118"/>
      <c r="V58" s="118"/>
      <c r="W58" s="118"/>
      <c r="X58" s="118"/>
      <c r="Y58" s="116"/>
      <c r="Z58" s="121">
        <v>10.3</v>
      </c>
      <c r="AA58" s="121">
        <v>10.3</v>
      </c>
      <c r="AB58" s="121">
        <v>10.3</v>
      </c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8">
        <v>10.3</v>
      </c>
      <c r="AR58" s="121">
        <v>10.3</v>
      </c>
      <c r="AS58" s="121"/>
      <c r="AT58" s="121"/>
      <c r="AU58" s="121"/>
      <c r="AV58" s="121">
        <v>10.3</v>
      </c>
      <c r="AW58" s="121">
        <v>10.3</v>
      </c>
      <c r="AX58" s="121">
        <v>10.3</v>
      </c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8">
        <v>10.3</v>
      </c>
      <c r="BN58" s="121"/>
      <c r="BO58" s="121"/>
      <c r="BP58" s="121"/>
      <c r="BQ58" s="121"/>
      <c r="BR58" s="121"/>
      <c r="BS58" s="121"/>
      <c r="BT58" s="121"/>
      <c r="BU58" s="121"/>
      <c r="BV58" s="121"/>
      <c r="BW58" s="121"/>
      <c r="BX58" s="121"/>
      <c r="BY58" s="121"/>
      <c r="BZ58" s="121"/>
      <c r="CA58" s="121"/>
      <c r="CB58" s="121"/>
      <c r="CC58" s="121"/>
      <c r="CD58" s="122">
        <f t="shared" si="0"/>
        <v>100</v>
      </c>
      <c r="CE58" s="121"/>
      <c r="CF58" s="121"/>
      <c r="CG58" s="121"/>
      <c r="CH58" s="121"/>
      <c r="CI58" s="121"/>
      <c r="CJ58" s="116"/>
    </row>
    <row r="59" spans="1:88" ht="36.75" customHeight="1" x14ac:dyDescent="0.25">
      <c r="A59" s="119" t="s">
        <v>195</v>
      </c>
      <c r="B59" s="120" t="s">
        <v>37</v>
      </c>
      <c r="C59" s="120" t="s">
        <v>165</v>
      </c>
      <c r="D59" s="120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20"/>
      <c r="T59" s="117"/>
      <c r="U59" s="118"/>
      <c r="V59" s="118"/>
      <c r="W59" s="118"/>
      <c r="X59" s="118"/>
      <c r="Y59" s="116"/>
      <c r="Z59" s="121">
        <v>350.8</v>
      </c>
      <c r="AA59" s="121"/>
      <c r="AB59" s="121"/>
      <c r="AC59" s="121">
        <v>3.5</v>
      </c>
      <c r="AD59" s="121">
        <v>3.5</v>
      </c>
      <c r="AE59" s="121">
        <v>2299.1999999999998</v>
      </c>
      <c r="AF59" s="121"/>
      <c r="AG59" s="121"/>
      <c r="AH59" s="121"/>
      <c r="AI59" s="121"/>
      <c r="AJ59" s="121"/>
      <c r="AK59" s="121">
        <v>2245.8000000000002</v>
      </c>
      <c r="AL59" s="121"/>
      <c r="AM59" s="121"/>
      <c r="AN59" s="121">
        <v>2299.1999999999998</v>
      </c>
      <c r="AO59" s="121"/>
      <c r="AP59" s="121"/>
      <c r="AQ59" s="122">
        <v>2596.6</v>
      </c>
      <c r="AR59" s="121"/>
      <c r="AS59" s="121">
        <v>3.5</v>
      </c>
      <c r="AT59" s="121">
        <v>2299.1999999999998</v>
      </c>
      <c r="AU59" s="121"/>
      <c r="AV59" s="121">
        <v>65.099999999999994</v>
      </c>
      <c r="AW59" s="121"/>
      <c r="AX59" s="121"/>
      <c r="AY59" s="121">
        <v>3.5</v>
      </c>
      <c r="AZ59" s="121">
        <v>3.5</v>
      </c>
      <c r="BA59" s="121"/>
      <c r="BB59" s="121"/>
      <c r="BC59" s="121"/>
      <c r="BD59" s="121"/>
      <c r="BE59" s="121"/>
      <c r="BF59" s="121"/>
      <c r="BG59" s="121"/>
      <c r="BH59" s="121"/>
      <c r="BI59" s="121"/>
      <c r="BJ59" s="121"/>
      <c r="BK59" s="121"/>
      <c r="BL59" s="121"/>
      <c r="BM59" s="122">
        <v>2596.6</v>
      </c>
      <c r="BN59" s="121"/>
      <c r="BO59" s="121"/>
      <c r="BP59" s="121"/>
      <c r="BQ59" s="121"/>
      <c r="BR59" s="121"/>
      <c r="BS59" s="121"/>
      <c r="BT59" s="121"/>
      <c r="BU59" s="121"/>
      <c r="BV59" s="121"/>
      <c r="BW59" s="121"/>
      <c r="BX59" s="121"/>
      <c r="BY59" s="121"/>
      <c r="BZ59" s="121"/>
      <c r="CA59" s="121"/>
      <c r="CB59" s="121"/>
      <c r="CC59" s="121"/>
      <c r="CD59" s="122">
        <f t="shared" si="0"/>
        <v>100</v>
      </c>
      <c r="CE59" s="121"/>
      <c r="CF59" s="121">
        <v>3.5</v>
      </c>
      <c r="CG59" s="121"/>
      <c r="CH59" s="121"/>
      <c r="CI59" s="121"/>
      <c r="CJ59" s="116"/>
    </row>
    <row r="60" spans="1:88" ht="21" customHeight="1" x14ac:dyDescent="0.25">
      <c r="A60" s="119" t="s">
        <v>197</v>
      </c>
      <c r="B60" s="120" t="s">
        <v>37</v>
      </c>
      <c r="C60" s="120" t="s">
        <v>42</v>
      </c>
      <c r="D60" s="120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20"/>
      <c r="T60" s="117"/>
      <c r="U60" s="118"/>
      <c r="V60" s="118"/>
      <c r="W60" s="118"/>
      <c r="X60" s="118"/>
      <c r="Y60" s="116"/>
      <c r="Z60" s="121">
        <v>23.9</v>
      </c>
      <c r="AA60" s="121"/>
      <c r="AB60" s="121"/>
      <c r="AC60" s="121"/>
      <c r="AD60" s="121"/>
      <c r="AE60" s="121">
        <v>2299.1999999999998</v>
      </c>
      <c r="AF60" s="121"/>
      <c r="AG60" s="121"/>
      <c r="AH60" s="121"/>
      <c r="AI60" s="121"/>
      <c r="AJ60" s="121"/>
      <c r="AK60" s="121">
        <v>2299.1999999999998</v>
      </c>
      <c r="AL60" s="121"/>
      <c r="AM60" s="121"/>
      <c r="AN60" s="121">
        <v>2299.1999999999998</v>
      </c>
      <c r="AO60" s="121"/>
      <c r="AP60" s="121"/>
      <c r="AQ60" s="122">
        <v>2323.1</v>
      </c>
      <c r="AR60" s="121"/>
      <c r="AS60" s="121"/>
      <c r="AT60" s="121">
        <v>2299.1999999999998</v>
      </c>
      <c r="AU60" s="121"/>
      <c r="AV60" s="121">
        <v>23.9</v>
      </c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BL60" s="121"/>
      <c r="BM60" s="122">
        <v>2323.1</v>
      </c>
      <c r="BN60" s="121"/>
      <c r="BO60" s="121"/>
      <c r="BP60" s="121"/>
      <c r="BQ60" s="121"/>
      <c r="BR60" s="121"/>
      <c r="BS60" s="121"/>
      <c r="BT60" s="121"/>
      <c r="BU60" s="121"/>
      <c r="BV60" s="121"/>
      <c r="BW60" s="121"/>
      <c r="BX60" s="121"/>
      <c r="BY60" s="121"/>
      <c r="BZ60" s="121"/>
      <c r="CA60" s="121"/>
      <c r="CB60" s="121"/>
      <c r="CC60" s="121"/>
      <c r="CD60" s="122">
        <f t="shared" si="0"/>
        <v>100</v>
      </c>
      <c r="CE60" s="121"/>
      <c r="CF60" s="121"/>
      <c r="CG60" s="121"/>
      <c r="CH60" s="121"/>
      <c r="CI60" s="121"/>
      <c r="CJ60" s="116"/>
    </row>
    <row r="61" spans="1:88" ht="19.5" customHeight="1" x14ac:dyDescent="0.25">
      <c r="A61" s="123" t="s">
        <v>39</v>
      </c>
      <c r="B61" s="124" t="s">
        <v>37</v>
      </c>
      <c r="C61" s="124" t="s">
        <v>42</v>
      </c>
      <c r="D61" s="124" t="s">
        <v>40</v>
      </c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24"/>
      <c r="T61" s="117"/>
      <c r="U61" s="118"/>
      <c r="V61" s="118"/>
      <c r="W61" s="118"/>
      <c r="X61" s="118"/>
      <c r="Y61" s="116"/>
      <c r="Z61" s="121">
        <v>23.9</v>
      </c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5">
        <v>23.9</v>
      </c>
      <c r="AR61" s="121"/>
      <c r="AS61" s="121"/>
      <c r="AT61" s="121"/>
      <c r="AU61" s="121"/>
      <c r="AV61" s="121">
        <v>23.9</v>
      </c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5">
        <v>23.9</v>
      </c>
      <c r="BN61" s="121"/>
      <c r="BO61" s="121"/>
      <c r="BP61" s="121"/>
      <c r="BQ61" s="121"/>
      <c r="BR61" s="121"/>
      <c r="BS61" s="121"/>
      <c r="BT61" s="121"/>
      <c r="BU61" s="121"/>
      <c r="BV61" s="121"/>
      <c r="BW61" s="121"/>
      <c r="BX61" s="121"/>
      <c r="BY61" s="121"/>
      <c r="BZ61" s="121"/>
      <c r="CA61" s="121"/>
      <c r="CB61" s="121"/>
      <c r="CC61" s="121"/>
      <c r="CD61" s="122">
        <f t="shared" si="0"/>
        <v>100</v>
      </c>
      <c r="CE61" s="121"/>
      <c r="CF61" s="121"/>
      <c r="CG61" s="121"/>
      <c r="CH61" s="121"/>
      <c r="CI61" s="121"/>
      <c r="CJ61" s="116"/>
    </row>
    <row r="62" spans="1:88" ht="54.75" customHeight="1" x14ac:dyDescent="0.25">
      <c r="A62" s="129" t="s">
        <v>41</v>
      </c>
      <c r="B62" s="127" t="s">
        <v>37</v>
      </c>
      <c r="C62" s="127" t="s">
        <v>42</v>
      </c>
      <c r="D62" s="127" t="s">
        <v>40</v>
      </c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27" t="s">
        <v>173</v>
      </c>
      <c r="T62" s="117"/>
      <c r="U62" s="118"/>
      <c r="V62" s="118"/>
      <c r="W62" s="118"/>
      <c r="X62" s="118"/>
      <c r="Y62" s="116"/>
      <c r="Z62" s="121">
        <v>23.9</v>
      </c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8">
        <v>23.9</v>
      </c>
      <c r="AR62" s="121"/>
      <c r="AS62" s="121"/>
      <c r="AT62" s="121"/>
      <c r="AU62" s="121"/>
      <c r="AV62" s="121">
        <v>23.9</v>
      </c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  <c r="BI62" s="121"/>
      <c r="BJ62" s="121"/>
      <c r="BK62" s="121"/>
      <c r="BL62" s="121"/>
      <c r="BM62" s="128">
        <v>23.9</v>
      </c>
      <c r="BN62" s="121"/>
      <c r="BO62" s="121"/>
      <c r="BP62" s="121"/>
      <c r="BQ62" s="121"/>
      <c r="BR62" s="121"/>
      <c r="BS62" s="121"/>
      <c r="BT62" s="121"/>
      <c r="BU62" s="121"/>
      <c r="BV62" s="121"/>
      <c r="BW62" s="121"/>
      <c r="BX62" s="121"/>
      <c r="BY62" s="121"/>
      <c r="BZ62" s="121"/>
      <c r="CA62" s="121"/>
      <c r="CB62" s="121"/>
      <c r="CC62" s="121"/>
      <c r="CD62" s="122">
        <f t="shared" si="0"/>
        <v>100</v>
      </c>
      <c r="CE62" s="121"/>
      <c r="CF62" s="121"/>
      <c r="CG62" s="121"/>
      <c r="CH62" s="121"/>
      <c r="CI62" s="121"/>
      <c r="CJ62" s="116"/>
    </row>
    <row r="63" spans="1:88" ht="28.5" customHeight="1" x14ac:dyDescent="0.25">
      <c r="A63" s="123" t="s">
        <v>186</v>
      </c>
      <c r="B63" s="124" t="s">
        <v>37</v>
      </c>
      <c r="C63" s="124" t="s">
        <v>42</v>
      </c>
      <c r="D63" s="124" t="s">
        <v>198</v>
      </c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24"/>
      <c r="T63" s="117"/>
      <c r="U63" s="118"/>
      <c r="V63" s="118"/>
      <c r="W63" s="118"/>
      <c r="X63" s="118"/>
      <c r="Y63" s="116"/>
      <c r="Z63" s="121"/>
      <c r="AA63" s="121"/>
      <c r="AB63" s="121"/>
      <c r="AC63" s="121"/>
      <c r="AD63" s="121"/>
      <c r="AE63" s="121">
        <v>2299.1999999999998</v>
      </c>
      <c r="AF63" s="121"/>
      <c r="AG63" s="121"/>
      <c r="AH63" s="121"/>
      <c r="AI63" s="121"/>
      <c r="AJ63" s="121"/>
      <c r="AK63" s="121">
        <v>2299.1999999999998</v>
      </c>
      <c r="AL63" s="121"/>
      <c r="AM63" s="121"/>
      <c r="AN63" s="121">
        <v>2299.1999999999998</v>
      </c>
      <c r="AO63" s="121"/>
      <c r="AP63" s="121"/>
      <c r="AQ63" s="125">
        <v>2299.1999999999998</v>
      </c>
      <c r="AR63" s="121"/>
      <c r="AS63" s="121"/>
      <c r="AT63" s="121">
        <v>2299.1999999999998</v>
      </c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5">
        <v>2299.1999999999998</v>
      </c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21"/>
      <c r="BY63" s="121"/>
      <c r="BZ63" s="121"/>
      <c r="CA63" s="121"/>
      <c r="CB63" s="121"/>
      <c r="CC63" s="121"/>
      <c r="CD63" s="122">
        <f t="shared" si="0"/>
        <v>100</v>
      </c>
      <c r="CE63" s="121"/>
      <c r="CF63" s="121"/>
      <c r="CG63" s="121"/>
      <c r="CH63" s="121"/>
      <c r="CI63" s="121"/>
      <c r="CJ63" s="116"/>
    </row>
    <row r="64" spans="1:88" ht="69" customHeight="1" x14ac:dyDescent="0.25">
      <c r="A64" s="129" t="s">
        <v>189</v>
      </c>
      <c r="B64" s="127" t="s">
        <v>37</v>
      </c>
      <c r="C64" s="127" t="s">
        <v>42</v>
      </c>
      <c r="D64" s="127" t="s">
        <v>198</v>
      </c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27" t="s">
        <v>173</v>
      </c>
      <c r="T64" s="117"/>
      <c r="U64" s="118"/>
      <c r="V64" s="118"/>
      <c r="W64" s="118"/>
      <c r="X64" s="118"/>
      <c r="Y64" s="116"/>
      <c r="Z64" s="121"/>
      <c r="AA64" s="121"/>
      <c r="AB64" s="121"/>
      <c r="AC64" s="121"/>
      <c r="AD64" s="121"/>
      <c r="AE64" s="121">
        <v>2299.1999999999998</v>
      </c>
      <c r="AF64" s="121"/>
      <c r="AG64" s="121"/>
      <c r="AH64" s="121"/>
      <c r="AI64" s="121"/>
      <c r="AJ64" s="121"/>
      <c r="AK64" s="121">
        <v>2299.1999999999998</v>
      </c>
      <c r="AL64" s="121"/>
      <c r="AM64" s="121"/>
      <c r="AN64" s="121">
        <v>2299.1999999999998</v>
      </c>
      <c r="AO64" s="121"/>
      <c r="AP64" s="121"/>
      <c r="AQ64" s="128">
        <v>2299.1999999999998</v>
      </c>
      <c r="AR64" s="121"/>
      <c r="AS64" s="121"/>
      <c r="AT64" s="121">
        <v>2299.1999999999998</v>
      </c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BL64" s="121"/>
      <c r="BM64" s="128">
        <v>2299.1999999999998</v>
      </c>
      <c r="BN64" s="121"/>
      <c r="BO64" s="121"/>
      <c r="BP64" s="121"/>
      <c r="BQ64" s="121"/>
      <c r="BR64" s="121"/>
      <c r="BS64" s="121"/>
      <c r="BT64" s="121"/>
      <c r="BU64" s="121"/>
      <c r="BV64" s="121"/>
      <c r="BW64" s="121"/>
      <c r="BX64" s="121"/>
      <c r="BY64" s="121"/>
      <c r="BZ64" s="121"/>
      <c r="CA64" s="121"/>
      <c r="CB64" s="121"/>
      <c r="CC64" s="121"/>
      <c r="CD64" s="122">
        <f t="shared" si="0"/>
        <v>100</v>
      </c>
      <c r="CE64" s="121"/>
      <c r="CF64" s="121"/>
      <c r="CG64" s="121"/>
      <c r="CH64" s="121"/>
      <c r="CI64" s="121"/>
      <c r="CJ64" s="116"/>
    </row>
    <row r="65" spans="1:88" ht="66.75" customHeight="1" x14ac:dyDescent="0.25">
      <c r="A65" s="119" t="s">
        <v>196</v>
      </c>
      <c r="B65" s="120" t="s">
        <v>37</v>
      </c>
      <c r="C65" s="120" t="s">
        <v>38</v>
      </c>
      <c r="D65" s="120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20"/>
      <c r="T65" s="117"/>
      <c r="U65" s="118"/>
      <c r="V65" s="118"/>
      <c r="W65" s="118"/>
      <c r="X65" s="118"/>
      <c r="Y65" s="116"/>
      <c r="Z65" s="121">
        <v>323.39999999999998</v>
      </c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>
        <v>-53.4</v>
      </c>
      <c r="AL65" s="121"/>
      <c r="AM65" s="121"/>
      <c r="AN65" s="121"/>
      <c r="AO65" s="121"/>
      <c r="AP65" s="121"/>
      <c r="AQ65" s="122">
        <v>270</v>
      </c>
      <c r="AR65" s="121"/>
      <c r="AS65" s="121"/>
      <c r="AT65" s="121"/>
      <c r="AU65" s="121"/>
      <c r="AV65" s="121">
        <v>37.700000000000003</v>
      </c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  <c r="BI65" s="121"/>
      <c r="BJ65" s="121"/>
      <c r="BK65" s="121"/>
      <c r="BL65" s="121"/>
      <c r="BM65" s="122">
        <v>270</v>
      </c>
      <c r="BN65" s="121"/>
      <c r="BO65" s="121"/>
      <c r="BP65" s="121"/>
      <c r="BQ65" s="121"/>
      <c r="BR65" s="121"/>
      <c r="BS65" s="121"/>
      <c r="BT65" s="121"/>
      <c r="BU65" s="121"/>
      <c r="BV65" s="121"/>
      <c r="BW65" s="121"/>
      <c r="BX65" s="121"/>
      <c r="BY65" s="121"/>
      <c r="BZ65" s="121"/>
      <c r="CA65" s="121"/>
      <c r="CB65" s="121"/>
      <c r="CC65" s="121"/>
      <c r="CD65" s="122">
        <f t="shared" si="0"/>
        <v>100</v>
      </c>
      <c r="CE65" s="121"/>
      <c r="CF65" s="121"/>
      <c r="CG65" s="121"/>
      <c r="CH65" s="121"/>
      <c r="CI65" s="121"/>
      <c r="CJ65" s="116"/>
    </row>
    <row r="66" spans="1:88" ht="54" customHeight="1" x14ac:dyDescent="0.25">
      <c r="A66" s="123" t="s">
        <v>34</v>
      </c>
      <c r="B66" s="124" t="s">
        <v>37</v>
      </c>
      <c r="C66" s="124" t="s">
        <v>38</v>
      </c>
      <c r="D66" s="124" t="s">
        <v>35</v>
      </c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24"/>
      <c r="T66" s="117"/>
      <c r="U66" s="118"/>
      <c r="V66" s="118"/>
      <c r="W66" s="118"/>
      <c r="X66" s="118"/>
      <c r="Y66" s="116"/>
      <c r="Z66" s="121">
        <v>323.39999999999998</v>
      </c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>
        <v>-53.4</v>
      </c>
      <c r="AL66" s="121"/>
      <c r="AM66" s="121"/>
      <c r="AN66" s="121"/>
      <c r="AO66" s="121"/>
      <c r="AP66" s="121"/>
      <c r="AQ66" s="125">
        <v>270</v>
      </c>
      <c r="AR66" s="121"/>
      <c r="AS66" s="121"/>
      <c r="AT66" s="121"/>
      <c r="AU66" s="121"/>
      <c r="AV66" s="121">
        <v>37.700000000000003</v>
      </c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  <c r="BI66" s="121"/>
      <c r="BJ66" s="121"/>
      <c r="BK66" s="121"/>
      <c r="BL66" s="121"/>
      <c r="BM66" s="125">
        <v>270</v>
      </c>
      <c r="BN66" s="121"/>
      <c r="BO66" s="121"/>
      <c r="BP66" s="121"/>
      <c r="BQ66" s="121"/>
      <c r="BR66" s="121"/>
      <c r="BS66" s="121"/>
      <c r="BT66" s="121"/>
      <c r="BU66" s="121"/>
      <c r="BV66" s="121"/>
      <c r="BW66" s="121"/>
      <c r="BX66" s="121"/>
      <c r="BY66" s="121"/>
      <c r="BZ66" s="121"/>
      <c r="CA66" s="121"/>
      <c r="CB66" s="121"/>
      <c r="CC66" s="121"/>
      <c r="CD66" s="122">
        <f t="shared" si="0"/>
        <v>100</v>
      </c>
      <c r="CE66" s="121"/>
      <c r="CF66" s="121"/>
      <c r="CG66" s="121"/>
      <c r="CH66" s="121"/>
      <c r="CI66" s="121"/>
      <c r="CJ66" s="116"/>
    </row>
    <row r="67" spans="1:88" ht="100.5" customHeight="1" x14ac:dyDescent="0.25">
      <c r="A67" s="129" t="s">
        <v>36</v>
      </c>
      <c r="B67" s="127" t="s">
        <v>37</v>
      </c>
      <c r="C67" s="127" t="s">
        <v>38</v>
      </c>
      <c r="D67" s="127" t="s">
        <v>35</v>
      </c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27" t="s">
        <v>173</v>
      </c>
      <c r="T67" s="117"/>
      <c r="U67" s="118"/>
      <c r="V67" s="118"/>
      <c r="W67" s="118"/>
      <c r="X67" s="118"/>
      <c r="Y67" s="116"/>
      <c r="Z67" s="121">
        <v>323.39999999999998</v>
      </c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>
        <v>-53.4</v>
      </c>
      <c r="AL67" s="121"/>
      <c r="AM67" s="121"/>
      <c r="AN67" s="121"/>
      <c r="AO67" s="121"/>
      <c r="AP67" s="121"/>
      <c r="AQ67" s="128">
        <v>270</v>
      </c>
      <c r="AR67" s="121"/>
      <c r="AS67" s="121"/>
      <c r="AT67" s="121"/>
      <c r="AU67" s="121"/>
      <c r="AV67" s="121">
        <v>37.700000000000003</v>
      </c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BL67" s="121"/>
      <c r="BM67" s="128">
        <v>270</v>
      </c>
      <c r="BN67" s="121"/>
      <c r="BO67" s="121"/>
      <c r="BP67" s="121"/>
      <c r="BQ67" s="121"/>
      <c r="BR67" s="121"/>
      <c r="BS67" s="121"/>
      <c r="BT67" s="121"/>
      <c r="BU67" s="121"/>
      <c r="BV67" s="121"/>
      <c r="BW67" s="121"/>
      <c r="BX67" s="121"/>
      <c r="BY67" s="121"/>
      <c r="BZ67" s="121"/>
      <c r="CA67" s="121"/>
      <c r="CB67" s="121"/>
      <c r="CC67" s="121"/>
      <c r="CD67" s="122">
        <f t="shared" si="0"/>
        <v>100</v>
      </c>
      <c r="CE67" s="121"/>
      <c r="CF67" s="121"/>
      <c r="CG67" s="121"/>
      <c r="CH67" s="121"/>
      <c r="CI67" s="121"/>
      <c r="CJ67" s="116"/>
    </row>
    <row r="68" spans="1:88" ht="49.5" customHeight="1" x14ac:dyDescent="0.25">
      <c r="A68" s="119" t="s">
        <v>241</v>
      </c>
      <c r="B68" s="120" t="s">
        <v>37</v>
      </c>
      <c r="C68" s="120" t="s">
        <v>132</v>
      </c>
      <c r="D68" s="120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20"/>
      <c r="T68" s="117"/>
      <c r="U68" s="118"/>
      <c r="V68" s="118"/>
      <c r="W68" s="118"/>
      <c r="X68" s="118"/>
      <c r="Y68" s="116"/>
      <c r="Z68" s="121">
        <v>3.5</v>
      </c>
      <c r="AA68" s="121"/>
      <c r="AB68" s="121"/>
      <c r="AC68" s="121">
        <v>3.5</v>
      </c>
      <c r="AD68" s="121">
        <v>3.5</v>
      </c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2">
        <v>3.5</v>
      </c>
      <c r="AR68" s="121"/>
      <c r="AS68" s="121">
        <v>3.5</v>
      </c>
      <c r="AT68" s="121"/>
      <c r="AU68" s="121"/>
      <c r="AV68" s="121">
        <v>3.5</v>
      </c>
      <c r="AW68" s="121"/>
      <c r="AX68" s="121"/>
      <c r="AY68" s="121">
        <v>3.5</v>
      </c>
      <c r="AZ68" s="121">
        <v>3.5</v>
      </c>
      <c r="BA68" s="121"/>
      <c r="BB68" s="121"/>
      <c r="BC68" s="121"/>
      <c r="BD68" s="121"/>
      <c r="BE68" s="121"/>
      <c r="BF68" s="121"/>
      <c r="BG68" s="121"/>
      <c r="BH68" s="121"/>
      <c r="BI68" s="121"/>
      <c r="BJ68" s="121"/>
      <c r="BK68" s="121"/>
      <c r="BL68" s="121"/>
      <c r="BM68" s="122">
        <v>3.5</v>
      </c>
      <c r="BN68" s="121"/>
      <c r="BO68" s="121"/>
      <c r="BP68" s="121"/>
      <c r="BQ68" s="121"/>
      <c r="BR68" s="121"/>
      <c r="BS68" s="121"/>
      <c r="BT68" s="121"/>
      <c r="BU68" s="121"/>
      <c r="BV68" s="121"/>
      <c r="BW68" s="121"/>
      <c r="BX68" s="121"/>
      <c r="BY68" s="121"/>
      <c r="BZ68" s="121"/>
      <c r="CA68" s="121"/>
      <c r="CB68" s="121"/>
      <c r="CC68" s="121"/>
      <c r="CD68" s="122">
        <f t="shared" si="0"/>
        <v>100</v>
      </c>
      <c r="CE68" s="121"/>
      <c r="CF68" s="121">
        <v>3.5</v>
      </c>
      <c r="CG68" s="121"/>
      <c r="CH68" s="121"/>
      <c r="CI68" s="121"/>
      <c r="CJ68" s="116"/>
    </row>
    <row r="69" spans="1:88" ht="72.75" customHeight="1" x14ac:dyDescent="0.25">
      <c r="A69" s="123" t="s">
        <v>129</v>
      </c>
      <c r="B69" s="124" t="s">
        <v>37</v>
      </c>
      <c r="C69" s="124" t="s">
        <v>132</v>
      </c>
      <c r="D69" s="124" t="s">
        <v>130</v>
      </c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24"/>
      <c r="T69" s="117"/>
      <c r="U69" s="118"/>
      <c r="V69" s="118"/>
      <c r="W69" s="118"/>
      <c r="X69" s="118"/>
      <c r="Y69" s="116"/>
      <c r="Z69" s="121">
        <v>3.5</v>
      </c>
      <c r="AA69" s="121"/>
      <c r="AB69" s="121"/>
      <c r="AC69" s="121">
        <v>3.5</v>
      </c>
      <c r="AD69" s="121">
        <v>3.5</v>
      </c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5">
        <v>3.5</v>
      </c>
      <c r="AR69" s="121"/>
      <c r="AS69" s="121">
        <v>3.5</v>
      </c>
      <c r="AT69" s="121"/>
      <c r="AU69" s="121"/>
      <c r="AV69" s="121">
        <v>3.5</v>
      </c>
      <c r="AW69" s="121"/>
      <c r="AX69" s="121"/>
      <c r="AY69" s="121">
        <v>3.5</v>
      </c>
      <c r="AZ69" s="121">
        <v>3.5</v>
      </c>
      <c r="BA69" s="121"/>
      <c r="BB69" s="121"/>
      <c r="BC69" s="121"/>
      <c r="BD69" s="121"/>
      <c r="BE69" s="121"/>
      <c r="BF69" s="121"/>
      <c r="BG69" s="121"/>
      <c r="BH69" s="121"/>
      <c r="BI69" s="121"/>
      <c r="BJ69" s="121"/>
      <c r="BK69" s="121"/>
      <c r="BL69" s="121"/>
      <c r="BM69" s="125">
        <v>3.5</v>
      </c>
      <c r="BN69" s="121"/>
      <c r="BO69" s="121"/>
      <c r="BP69" s="121"/>
      <c r="BQ69" s="121"/>
      <c r="BR69" s="121"/>
      <c r="BS69" s="121"/>
      <c r="BT69" s="121"/>
      <c r="BU69" s="121"/>
      <c r="BV69" s="121"/>
      <c r="BW69" s="121"/>
      <c r="BX69" s="121"/>
      <c r="BY69" s="121"/>
      <c r="BZ69" s="121"/>
      <c r="CA69" s="121"/>
      <c r="CB69" s="121"/>
      <c r="CC69" s="121"/>
      <c r="CD69" s="122">
        <f t="shared" si="0"/>
        <v>100</v>
      </c>
      <c r="CE69" s="121"/>
      <c r="CF69" s="121">
        <v>3.5</v>
      </c>
      <c r="CG69" s="121"/>
      <c r="CH69" s="121"/>
      <c r="CI69" s="121"/>
      <c r="CJ69" s="116"/>
    </row>
    <row r="70" spans="1:88" ht="105.75" customHeight="1" x14ac:dyDescent="0.25">
      <c r="A70" s="129" t="s">
        <v>131</v>
      </c>
      <c r="B70" s="127" t="s">
        <v>37</v>
      </c>
      <c r="C70" s="127" t="s">
        <v>132</v>
      </c>
      <c r="D70" s="127" t="s">
        <v>130</v>
      </c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27" t="s">
        <v>173</v>
      </c>
      <c r="T70" s="117"/>
      <c r="U70" s="118"/>
      <c r="V70" s="118"/>
      <c r="W70" s="118"/>
      <c r="X70" s="118"/>
      <c r="Y70" s="116"/>
      <c r="Z70" s="121">
        <v>3.5</v>
      </c>
      <c r="AA70" s="121"/>
      <c r="AB70" s="121"/>
      <c r="AC70" s="121">
        <v>3.5</v>
      </c>
      <c r="AD70" s="121">
        <v>3.5</v>
      </c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8">
        <v>3.5</v>
      </c>
      <c r="AR70" s="121"/>
      <c r="AS70" s="121">
        <v>3.5</v>
      </c>
      <c r="AT70" s="121"/>
      <c r="AU70" s="121"/>
      <c r="AV70" s="121">
        <v>3.5</v>
      </c>
      <c r="AW70" s="121"/>
      <c r="AX70" s="121"/>
      <c r="AY70" s="121">
        <v>3.5</v>
      </c>
      <c r="AZ70" s="121">
        <v>3.5</v>
      </c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BL70" s="121"/>
      <c r="BM70" s="128">
        <v>3.5</v>
      </c>
      <c r="BN70" s="121"/>
      <c r="BO70" s="121"/>
      <c r="BP70" s="121"/>
      <c r="BQ70" s="121"/>
      <c r="BR70" s="121"/>
      <c r="BS70" s="121"/>
      <c r="BT70" s="121"/>
      <c r="BU70" s="121"/>
      <c r="BV70" s="121"/>
      <c r="BW70" s="121"/>
      <c r="BX70" s="121"/>
      <c r="BY70" s="121"/>
      <c r="BZ70" s="121"/>
      <c r="CA70" s="121"/>
      <c r="CB70" s="121"/>
      <c r="CC70" s="121"/>
      <c r="CD70" s="122">
        <f t="shared" si="0"/>
        <v>100</v>
      </c>
      <c r="CE70" s="121"/>
      <c r="CF70" s="121">
        <v>3.5</v>
      </c>
      <c r="CG70" s="121"/>
      <c r="CH70" s="121"/>
      <c r="CI70" s="121"/>
      <c r="CJ70" s="116"/>
    </row>
    <row r="71" spans="1:88" ht="24" customHeight="1" x14ac:dyDescent="0.25">
      <c r="A71" s="119" t="s">
        <v>208</v>
      </c>
      <c r="B71" s="120" t="s">
        <v>57</v>
      </c>
      <c r="C71" s="120" t="s">
        <v>165</v>
      </c>
      <c r="D71" s="120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20"/>
      <c r="T71" s="117"/>
      <c r="U71" s="118"/>
      <c r="V71" s="118"/>
      <c r="W71" s="118"/>
      <c r="X71" s="118"/>
      <c r="Y71" s="116"/>
      <c r="Z71" s="121">
        <v>3663.9</v>
      </c>
      <c r="AA71" s="121"/>
      <c r="AB71" s="121"/>
      <c r="AC71" s="121">
        <v>793.7</v>
      </c>
      <c r="AD71" s="121">
        <v>793.7</v>
      </c>
      <c r="AE71" s="121">
        <v>957.1</v>
      </c>
      <c r="AF71" s="121">
        <v>957.1</v>
      </c>
      <c r="AG71" s="121">
        <v>142.1</v>
      </c>
      <c r="AH71" s="121">
        <v>142.1</v>
      </c>
      <c r="AI71" s="121"/>
      <c r="AJ71" s="121"/>
      <c r="AK71" s="121">
        <v>955.3</v>
      </c>
      <c r="AL71" s="121"/>
      <c r="AM71" s="121"/>
      <c r="AN71" s="121"/>
      <c r="AO71" s="121"/>
      <c r="AP71" s="121"/>
      <c r="AQ71" s="122">
        <v>4619.3</v>
      </c>
      <c r="AR71" s="121"/>
      <c r="AS71" s="121">
        <v>793.7</v>
      </c>
      <c r="AT71" s="121">
        <v>957.1</v>
      </c>
      <c r="AU71" s="121"/>
      <c r="AV71" s="121">
        <v>2907.5</v>
      </c>
      <c r="AW71" s="121"/>
      <c r="AX71" s="121"/>
      <c r="AY71" s="121"/>
      <c r="AZ71" s="121"/>
      <c r="BA71" s="121">
        <v>957.1</v>
      </c>
      <c r="BB71" s="121">
        <v>957.1</v>
      </c>
      <c r="BC71" s="121"/>
      <c r="BD71" s="121"/>
      <c r="BE71" s="121"/>
      <c r="BF71" s="121"/>
      <c r="BG71" s="121"/>
      <c r="BH71" s="121"/>
      <c r="BI71" s="121"/>
      <c r="BJ71" s="121"/>
      <c r="BK71" s="121"/>
      <c r="BL71" s="121"/>
      <c r="BM71" s="122">
        <v>4611</v>
      </c>
      <c r="BN71" s="121"/>
      <c r="BO71" s="121"/>
      <c r="BP71" s="121"/>
      <c r="BQ71" s="121"/>
      <c r="BR71" s="121"/>
      <c r="BS71" s="121"/>
      <c r="BT71" s="121"/>
      <c r="BU71" s="121"/>
      <c r="BV71" s="121"/>
      <c r="BW71" s="121"/>
      <c r="BX71" s="121"/>
      <c r="BY71" s="121"/>
      <c r="BZ71" s="121"/>
      <c r="CA71" s="121"/>
      <c r="CB71" s="121"/>
      <c r="CC71" s="121"/>
      <c r="CD71" s="122">
        <f t="shared" si="0"/>
        <v>99.820319095966909</v>
      </c>
      <c r="CE71" s="121"/>
      <c r="CF71" s="121"/>
      <c r="CG71" s="121">
        <v>957.1</v>
      </c>
      <c r="CH71" s="121"/>
      <c r="CI71" s="121"/>
      <c r="CJ71" s="116"/>
    </row>
    <row r="72" spans="1:88" ht="28.5" customHeight="1" x14ac:dyDescent="0.25">
      <c r="A72" s="119" t="s">
        <v>209</v>
      </c>
      <c r="B72" s="120" t="s">
        <v>57</v>
      </c>
      <c r="C72" s="120" t="s">
        <v>42</v>
      </c>
      <c r="D72" s="120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20"/>
      <c r="T72" s="117"/>
      <c r="U72" s="118"/>
      <c r="V72" s="118"/>
      <c r="W72" s="118"/>
      <c r="X72" s="118"/>
      <c r="Y72" s="116"/>
      <c r="Z72" s="121">
        <v>3613.9</v>
      </c>
      <c r="AA72" s="121"/>
      <c r="AB72" s="121"/>
      <c r="AC72" s="121">
        <v>793.7</v>
      </c>
      <c r="AD72" s="121">
        <v>793.7</v>
      </c>
      <c r="AE72" s="121">
        <v>957.1</v>
      </c>
      <c r="AF72" s="121">
        <v>957.1</v>
      </c>
      <c r="AG72" s="121">
        <v>142.1</v>
      </c>
      <c r="AH72" s="121">
        <v>142.1</v>
      </c>
      <c r="AI72" s="121"/>
      <c r="AJ72" s="121"/>
      <c r="AK72" s="121">
        <v>716.3</v>
      </c>
      <c r="AL72" s="121"/>
      <c r="AM72" s="121"/>
      <c r="AN72" s="121"/>
      <c r="AO72" s="121"/>
      <c r="AP72" s="121"/>
      <c r="AQ72" s="122">
        <v>4330.3</v>
      </c>
      <c r="AR72" s="121"/>
      <c r="AS72" s="121">
        <v>793.7</v>
      </c>
      <c r="AT72" s="121">
        <v>957.1</v>
      </c>
      <c r="AU72" s="121"/>
      <c r="AV72" s="121">
        <v>2857.5</v>
      </c>
      <c r="AW72" s="121"/>
      <c r="AX72" s="121"/>
      <c r="AY72" s="121"/>
      <c r="AZ72" s="121"/>
      <c r="BA72" s="121">
        <v>957.1</v>
      </c>
      <c r="BB72" s="121">
        <v>957.1</v>
      </c>
      <c r="BC72" s="121"/>
      <c r="BD72" s="121"/>
      <c r="BE72" s="121"/>
      <c r="BF72" s="121"/>
      <c r="BG72" s="121"/>
      <c r="BH72" s="121"/>
      <c r="BI72" s="121"/>
      <c r="BJ72" s="121"/>
      <c r="BK72" s="121"/>
      <c r="BL72" s="121"/>
      <c r="BM72" s="122">
        <v>4322</v>
      </c>
      <c r="BN72" s="121"/>
      <c r="BO72" s="121"/>
      <c r="BP72" s="121"/>
      <c r="BQ72" s="121"/>
      <c r="BR72" s="121"/>
      <c r="BS72" s="121"/>
      <c r="BT72" s="121"/>
      <c r="BU72" s="121"/>
      <c r="BV72" s="121"/>
      <c r="BW72" s="121"/>
      <c r="BX72" s="121"/>
      <c r="BY72" s="121"/>
      <c r="BZ72" s="121"/>
      <c r="CA72" s="121"/>
      <c r="CB72" s="121"/>
      <c r="CC72" s="121"/>
      <c r="CD72" s="122">
        <f t="shared" si="0"/>
        <v>99.808327367618858</v>
      </c>
      <c r="CE72" s="121"/>
      <c r="CF72" s="121"/>
      <c r="CG72" s="121">
        <v>957.1</v>
      </c>
      <c r="CH72" s="121"/>
      <c r="CI72" s="121"/>
      <c r="CJ72" s="116"/>
    </row>
    <row r="73" spans="1:88" ht="125.25" customHeight="1" x14ac:dyDescent="0.25">
      <c r="A73" s="130" t="s">
        <v>58</v>
      </c>
      <c r="B73" s="124" t="s">
        <v>57</v>
      </c>
      <c r="C73" s="124" t="s">
        <v>42</v>
      </c>
      <c r="D73" s="124" t="s">
        <v>59</v>
      </c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24"/>
      <c r="T73" s="117"/>
      <c r="U73" s="118"/>
      <c r="V73" s="118"/>
      <c r="W73" s="118"/>
      <c r="X73" s="118"/>
      <c r="Y73" s="116"/>
      <c r="Z73" s="121">
        <v>935.8</v>
      </c>
      <c r="AA73" s="121"/>
      <c r="AB73" s="121"/>
      <c r="AC73" s="121">
        <v>793.7</v>
      </c>
      <c r="AD73" s="121">
        <v>793.7</v>
      </c>
      <c r="AE73" s="121"/>
      <c r="AF73" s="121"/>
      <c r="AG73" s="121">
        <v>142.1</v>
      </c>
      <c r="AH73" s="121">
        <v>142.1</v>
      </c>
      <c r="AI73" s="121"/>
      <c r="AJ73" s="121"/>
      <c r="AK73" s="121"/>
      <c r="AL73" s="121"/>
      <c r="AM73" s="121"/>
      <c r="AN73" s="121"/>
      <c r="AO73" s="121"/>
      <c r="AP73" s="121"/>
      <c r="AQ73" s="125">
        <v>935.8</v>
      </c>
      <c r="AR73" s="121"/>
      <c r="AS73" s="121">
        <v>793.7</v>
      </c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  <c r="BI73" s="121"/>
      <c r="BJ73" s="121"/>
      <c r="BK73" s="121"/>
      <c r="BL73" s="121"/>
      <c r="BM73" s="125">
        <v>935.8</v>
      </c>
      <c r="BN73" s="121"/>
      <c r="BO73" s="121"/>
      <c r="BP73" s="121"/>
      <c r="BQ73" s="121"/>
      <c r="BR73" s="121"/>
      <c r="BS73" s="121"/>
      <c r="BT73" s="121"/>
      <c r="BU73" s="121"/>
      <c r="BV73" s="121"/>
      <c r="BW73" s="121"/>
      <c r="BX73" s="121"/>
      <c r="BY73" s="121"/>
      <c r="BZ73" s="121"/>
      <c r="CA73" s="121"/>
      <c r="CB73" s="121"/>
      <c r="CC73" s="121"/>
      <c r="CD73" s="122">
        <f t="shared" ref="CD73:CD136" si="1">BM73/AQ73*100</f>
        <v>100</v>
      </c>
      <c r="CE73" s="121"/>
      <c r="CF73" s="121"/>
      <c r="CG73" s="121"/>
      <c r="CH73" s="121"/>
      <c r="CI73" s="121"/>
      <c r="CJ73" s="116"/>
    </row>
    <row r="74" spans="1:88" ht="153.75" customHeight="1" x14ac:dyDescent="0.25">
      <c r="A74" s="126" t="s">
        <v>60</v>
      </c>
      <c r="B74" s="127" t="s">
        <v>57</v>
      </c>
      <c r="C74" s="127" t="s">
        <v>42</v>
      </c>
      <c r="D74" s="127" t="s">
        <v>59</v>
      </c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27" t="s">
        <v>173</v>
      </c>
      <c r="T74" s="117"/>
      <c r="U74" s="118"/>
      <c r="V74" s="118"/>
      <c r="W74" s="118"/>
      <c r="X74" s="118"/>
      <c r="Y74" s="116"/>
      <c r="Z74" s="121">
        <v>935.8</v>
      </c>
      <c r="AA74" s="121"/>
      <c r="AB74" s="121"/>
      <c r="AC74" s="121">
        <v>793.7</v>
      </c>
      <c r="AD74" s="121">
        <v>793.7</v>
      </c>
      <c r="AE74" s="121"/>
      <c r="AF74" s="121"/>
      <c r="AG74" s="121">
        <v>142.1</v>
      </c>
      <c r="AH74" s="121">
        <v>142.1</v>
      </c>
      <c r="AI74" s="121"/>
      <c r="AJ74" s="121"/>
      <c r="AK74" s="121"/>
      <c r="AL74" s="121"/>
      <c r="AM74" s="121"/>
      <c r="AN74" s="121"/>
      <c r="AO74" s="121"/>
      <c r="AP74" s="121"/>
      <c r="AQ74" s="128">
        <v>935.8</v>
      </c>
      <c r="AR74" s="121"/>
      <c r="AS74" s="121">
        <v>793.7</v>
      </c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BL74" s="121"/>
      <c r="BM74" s="128">
        <v>935.8</v>
      </c>
      <c r="BN74" s="121"/>
      <c r="BO74" s="121"/>
      <c r="BP74" s="121"/>
      <c r="BQ74" s="121"/>
      <c r="BR74" s="121"/>
      <c r="BS74" s="121"/>
      <c r="BT74" s="121"/>
      <c r="BU74" s="121"/>
      <c r="BV74" s="121"/>
      <c r="BW74" s="121"/>
      <c r="BX74" s="121"/>
      <c r="BY74" s="121"/>
      <c r="BZ74" s="121"/>
      <c r="CA74" s="121"/>
      <c r="CB74" s="121"/>
      <c r="CC74" s="121"/>
      <c r="CD74" s="122">
        <f t="shared" si="1"/>
        <v>100</v>
      </c>
      <c r="CE74" s="121"/>
      <c r="CF74" s="121"/>
      <c r="CG74" s="121"/>
      <c r="CH74" s="121"/>
      <c r="CI74" s="121"/>
      <c r="CJ74" s="116"/>
    </row>
    <row r="75" spans="1:88" ht="42" customHeight="1" x14ac:dyDescent="0.25">
      <c r="A75" s="123" t="s">
        <v>68</v>
      </c>
      <c r="B75" s="124" t="s">
        <v>57</v>
      </c>
      <c r="C75" s="124" t="s">
        <v>42</v>
      </c>
      <c r="D75" s="124" t="s">
        <v>69</v>
      </c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24"/>
      <c r="T75" s="117"/>
      <c r="U75" s="118"/>
      <c r="V75" s="118"/>
      <c r="W75" s="118"/>
      <c r="X75" s="118"/>
      <c r="Y75" s="116"/>
      <c r="Z75" s="121">
        <v>915</v>
      </c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>
        <v>304.7</v>
      </c>
      <c r="AL75" s="121"/>
      <c r="AM75" s="121"/>
      <c r="AN75" s="121"/>
      <c r="AO75" s="121"/>
      <c r="AP75" s="121"/>
      <c r="AQ75" s="125">
        <v>1219.7</v>
      </c>
      <c r="AR75" s="121"/>
      <c r="AS75" s="121"/>
      <c r="AT75" s="121"/>
      <c r="AU75" s="121"/>
      <c r="AV75" s="121">
        <v>1239.3</v>
      </c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  <c r="BI75" s="121"/>
      <c r="BJ75" s="121"/>
      <c r="BK75" s="121"/>
      <c r="BL75" s="121"/>
      <c r="BM75" s="125">
        <v>1219.7</v>
      </c>
      <c r="BN75" s="121"/>
      <c r="BO75" s="121"/>
      <c r="BP75" s="121"/>
      <c r="BQ75" s="121"/>
      <c r="BR75" s="121"/>
      <c r="BS75" s="121"/>
      <c r="BT75" s="121"/>
      <c r="BU75" s="121"/>
      <c r="BV75" s="121"/>
      <c r="BW75" s="121"/>
      <c r="BX75" s="121"/>
      <c r="BY75" s="121"/>
      <c r="BZ75" s="121"/>
      <c r="CA75" s="121"/>
      <c r="CB75" s="121"/>
      <c r="CC75" s="121"/>
      <c r="CD75" s="122">
        <f t="shared" si="1"/>
        <v>100</v>
      </c>
      <c r="CE75" s="121"/>
      <c r="CF75" s="121"/>
      <c r="CG75" s="121"/>
      <c r="CH75" s="121"/>
      <c r="CI75" s="121"/>
      <c r="CJ75" s="116"/>
    </row>
    <row r="76" spans="1:88" ht="69" customHeight="1" x14ac:dyDescent="0.25">
      <c r="A76" s="129" t="s">
        <v>70</v>
      </c>
      <c r="B76" s="127" t="s">
        <v>57</v>
      </c>
      <c r="C76" s="127" t="s">
        <v>42</v>
      </c>
      <c r="D76" s="127" t="s">
        <v>69</v>
      </c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27" t="s">
        <v>173</v>
      </c>
      <c r="T76" s="117"/>
      <c r="U76" s="118"/>
      <c r="V76" s="118"/>
      <c r="W76" s="118"/>
      <c r="X76" s="118"/>
      <c r="Y76" s="116"/>
      <c r="Z76" s="121">
        <v>915</v>
      </c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>
        <v>304.7</v>
      </c>
      <c r="AL76" s="121"/>
      <c r="AM76" s="121"/>
      <c r="AN76" s="121"/>
      <c r="AO76" s="121"/>
      <c r="AP76" s="121"/>
      <c r="AQ76" s="128">
        <v>1219.7</v>
      </c>
      <c r="AR76" s="121"/>
      <c r="AS76" s="121"/>
      <c r="AT76" s="121"/>
      <c r="AU76" s="121"/>
      <c r="AV76" s="121">
        <v>1239.3</v>
      </c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  <c r="BH76" s="121"/>
      <c r="BI76" s="121"/>
      <c r="BJ76" s="121"/>
      <c r="BK76" s="121"/>
      <c r="BL76" s="121"/>
      <c r="BM76" s="128">
        <v>1219.7</v>
      </c>
      <c r="BN76" s="121"/>
      <c r="BO76" s="121"/>
      <c r="BP76" s="121"/>
      <c r="BQ76" s="121"/>
      <c r="BR76" s="121"/>
      <c r="BS76" s="121"/>
      <c r="BT76" s="121"/>
      <c r="BU76" s="121"/>
      <c r="BV76" s="121"/>
      <c r="BW76" s="121"/>
      <c r="BX76" s="121"/>
      <c r="BY76" s="121"/>
      <c r="BZ76" s="121"/>
      <c r="CA76" s="121"/>
      <c r="CB76" s="121"/>
      <c r="CC76" s="121"/>
      <c r="CD76" s="122">
        <f t="shared" si="1"/>
        <v>100</v>
      </c>
      <c r="CE76" s="121"/>
      <c r="CF76" s="121"/>
      <c r="CG76" s="121"/>
      <c r="CH76" s="121"/>
      <c r="CI76" s="121"/>
      <c r="CJ76" s="116"/>
    </row>
    <row r="77" spans="1:88" ht="37.5" customHeight="1" x14ac:dyDescent="0.25">
      <c r="A77" s="123" t="s">
        <v>71</v>
      </c>
      <c r="B77" s="124" t="s">
        <v>57</v>
      </c>
      <c r="C77" s="124" t="s">
        <v>42</v>
      </c>
      <c r="D77" s="124" t="s">
        <v>72</v>
      </c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24"/>
      <c r="T77" s="117"/>
      <c r="U77" s="118"/>
      <c r="V77" s="118"/>
      <c r="W77" s="118"/>
      <c r="X77" s="118"/>
      <c r="Y77" s="116"/>
      <c r="Z77" s="121">
        <v>806</v>
      </c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>
        <v>411.6</v>
      </c>
      <c r="AL77" s="121"/>
      <c r="AM77" s="121"/>
      <c r="AN77" s="121"/>
      <c r="AO77" s="121"/>
      <c r="AP77" s="121"/>
      <c r="AQ77" s="125">
        <v>1217.7</v>
      </c>
      <c r="AR77" s="121"/>
      <c r="AS77" s="121"/>
      <c r="AT77" s="121"/>
      <c r="AU77" s="121"/>
      <c r="AV77" s="121">
        <v>661.1</v>
      </c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  <c r="BI77" s="121"/>
      <c r="BJ77" s="121"/>
      <c r="BK77" s="121"/>
      <c r="BL77" s="121"/>
      <c r="BM77" s="125">
        <v>1209.4000000000001</v>
      </c>
      <c r="BN77" s="121"/>
      <c r="BO77" s="121"/>
      <c r="BP77" s="121"/>
      <c r="BQ77" s="121"/>
      <c r="BR77" s="121"/>
      <c r="BS77" s="121"/>
      <c r="BT77" s="121"/>
      <c r="BU77" s="121"/>
      <c r="BV77" s="121"/>
      <c r="BW77" s="121"/>
      <c r="BX77" s="121"/>
      <c r="BY77" s="121"/>
      <c r="BZ77" s="121"/>
      <c r="CA77" s="121"/>
      <c r="CB77" s="121"/>
      <c r="CC77" s="121"/>
      <c r="CD77" s="122">
        <f t="shared" si="1"/>
        <v>99.318387123265168</v>
      </c>
      <c r="CE77" s="121"/>
      <c r="CF77" s="121"/>
      <c r="CG77" s="121"/>
      <c r="CH77" s="121"/>
      <c r="CI77" s="121"/>
      <c r="CJ77" s="116"/>
    </row>
    <row r="78" spans="1:88" ht="69" customHeight="1" x14ac:dyDescent="0.25">
      <c r="A78" s="129" t="s">
        <v>73</v>
      </c>
      <c r="B78" s="127" t="s">
        <v>57</v>
      </c>
      <c r="C78" s="127" t="s">
        <v>42</v>
      </c>
      <c r="D78" s="127" t="s">
        <v>72</v>
      </c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27" t="s">
        <v>173</v>
      </c>
      <c r="T78" s="117"/>
      <c r="U78" s="118"/>
      <c r="V78" s="118"/>
      <c r="W78" s="118"/>
      <c r="X78" s="118"/>
      <c r="Y78" s="116"/>
      <c r="Z78" s="121">
        <v>806</v>
      </c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>
        <v>411.6</v>
      </c>
      <c r="AL78" s="121"/>
      <c r="AM78" s="121"/>
      <c r="AN78" s="121"/>
      <c r="AO78" s="121"/>
      <c r="AP78" s="121"/>
      <c r="AQ78" s="128">
        <v>1217.7</v>
      </c>
      <c r="AR78" s="121"/>
      <c r="AS78" s="121"/>
      <c r="AT78" s="121"/>
      <c r="AU78" s="121"/>
      <c r="AV78" s="121">
        <v>661.1</v>
      </c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  <c r="BI78" s="121"/>
      <c r="BJ78" s="121"/>
      <c r="BK78" s="121"/>
      <c r="BL78" s="121"/>
      <c r="BM78" s="128">
        <v>1209.4000000000001</v>
      </c>
      <c r="BN78" s="121"/>
      <c r="BO78" s="121"/>
      <c r="BP78" s="121"/>
      <c r="BQ78" s="121"/>
      <c r="BR78" s="121"/>
      <c r="BS78" s="121"/>
      <c r="BT78" s="121"/>
      <c r="BU78" s="121"/>
      <c r="BV78" s="121"/>
      <c r="BW78" s="121"/>
      <c r="BX78" s="121"/>
      <c r="BY78" s="121"/>
      <c r="BZ78" s="121"/>
      <c r="CA78" s="121"/>
      <c r="CB78" s="121"/>
      <c r="CC78" s="121"/>
      <c r="CD78" s="122">
        <f t="shared" si="1"/>
        <v>99.318387123265168</v>
      </c>
      <c r="CE78" s="121"/>
      <c r="CF78" s="121"/>
      <c r="CG78" s="121"/>
      <c r="CH78" s="121"/>
      <c r="CI78" s="121"/>
      <c r="CJ78" s="116"/>
    </row>
    <row r="79" spans="1:88" ht="60" customHeight="1" x14ac:dyDescent="0.25">
      <c r="A79" s="123" t="s">
        <v>74</v>
      </c>
      <c r="B79" s="124" t="s">
        <v>57</v>
      </c>
      <c r="C79" s="124" t="s">
        <v>42</v>
      </c>
      <c r="D79" s="124" t="s">
        <v>75</v>
      </c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24"/>
      <c r="T79" s="117"/>
      <c r="U79" s="118"/>
      <c r="V79" s="118"/>
      <c r="W79" s="118"/>
      <c r="X79" s="118"/>
      <c r="Y79" s="116"/>
      <c r="Z79" s="121">
        <v>957.1</v>
      </c>
      <c r="AA79" s="121"/>
      <c r="AB79" s="121"/>
      <c r="AC79" s="121"/>
      <c r="AD79" s="121"/>
      <c r="AE79" s="121">
        <v>957.1</v>
      </c>
      <c r="AF79" s="121">
        <v>957.1</v>
      </c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5">
        <v>957.1</v>
      </c>
      <c r="AR79" s="121"/>
      <c r="AS79" s="121"/>
      <c r="AT79" s="121">
        <v>957.1</v>
      </c>
      <c r="AU79" s="121"/>
      <c r="AV79" s="121">
        <v>957.1</v>
      </c>
      <c r="AW79" s="121"/>
      <c r="AX79" s="121"/>
      <c r="AY79" s="121"/>
      <c r="AZ79" s="121"/>
      <c r="BA79" s="121">
        <v>957.1</v>
      </c>
      <c r="BB79" s="121">
        <v>957.1</v>
      </c>
      <c r="BC79" s="121"/>
      <c r="BD79" s="121"/>
      <c r="BE79" s="121"/>
      <c r="BF79" s="121"/>
      <c r="BG79" s="121"/>
      <c r="BH79" s="121"/>
      <c r="BI79" s="121"/>
      <c r="BJ79" s="121"/>
      <c r="BK79" s="121"/>
      <c r="BL79" s="121"/>
      <c r="BM79" s="125">
        <v>957.1</v>
      </c>
      <c r="BN79" s="121"/>
      <c r="BO79" s="121"/>
      <c r="BP79" s="121"/>
      <c r="BQ79" s="121"/>
      <c r="BR79" s="121"/>
      <c r="BS79" s="121"/>
      <c r="BT79" s="121"/>
      <c r="BU79" s="121"/>
      <c r="BV79" s="121"/>
      <c r="BW79" s="121"/>
      <c r="BX79" s="121"/>
      <c r="BY79" s="121"/>
      <c r="BZ79" s="121"/>
      <c r="CA79" s="121"/>
      <c r="CB79" s="121"/>
      <c r="CC79" s="121"/>
      <c r="CD79" s="122">
        <f t="shared" si="1"/>
        <v>100</v>
      </c>
      <c r="CE79" s="121"/>
      <c r="CF79" s="121"/>
      <c r="CG79" s="121">
        <v>957.1</v>
      </c>
      <c r="CH79" s="121"/>
      <c r="CI79" s="121"/>
      <c r="CJ79" s="116"/>
    </row>
    <row r="80" spans="1:88" ht="103.5" customHeight="1" x14ac:dyDescent="0.25">
      <c r="A80" s="129" t="s">
        <v>76</v>
      </c>
      <c r="B80" s="127" t="s">
        <v>57</v>
      </c>
      <c r="C80" s="127" t="s">
        <v>42</v>
      </c>
      <c r="D80" s="127" t="s">
        <v>75</v>
      </c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27" t="s">
        <v>173</v>
      </c>
      <c r="T80" s="117"/>
      <c r="U80" s="118"/>
      <c r="V80" s="118"/>
      <c r="W80" s="118"/>
      <c r="X80" s="118"/>
      <c r="Y80" s="116"/>
      <c r="Z80" s="121">
        <v>957.1</v>
      </c>
      <c r="AA80" s="121"/>
      <c r="AB80" s="121"/>
      <c r="AC80" s="121"/>
      <c r="AD80" s="121"/>
      <c r="AE80" s="121">
        <v>957.1</v>
      </c>
      <c r="AF80" s="121">
        <v>957.1</v>
      </c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8">
        <v>957.1</v>
      </c>
      <c r="AR80" s="121"/>
      <c r="AS80" s="121"/>
      <c r="AT80" s="121">
        <v>957.1</v>
      </c>
      <c r="AU80" s="121"/>
      <c r="AV80" s="121">
        <v>957.1</v>
      </c>
      <c r="AW80" s="121"/>
      <c r="AX80" s="121"/>
      <c r="AY80" s="121"/>
      <c r="AZ80" s="121"/>
      <c r="BA80" s="121">
        <v>957.1</v>
      </c>
      <c r="BB80" s="121">
        <v>957.1</v>
      </c>
      <c r="BC80" s="121"/>
      <c r="BD80" s="121"/>
      <c r="BE80" s="121"/>
      <c r="BF80" s="121"/>
      <c r="BG80" s="121"/>
      <c r="BH80" s="121"/>
      <c r="BI80" s="121"/>
      <c r="BJ80" s="121"/>
      <c r="BK80" s="121"/>
      <c r="BL80" s="121"/>
      <c r="BM80" s="128">
        <v>957.1</v>
      </c>
      <c r="BN80" s="121"/>
      <c r="BO80" s="121"/>
      <c r="BP80" s="121"/>
      <c r="BQ80" s="121"/>
      <c r="BR80" s="121"/>
      <c r="BS80" s="121"/>
      <c r="BT80" s="121"/>
      <c r="BU80" s="121"/>
      <c r="BV80" s="121"/>
      <c r="BW80" s="121"/>
      <c r="BX80" s="121"/>
      <c r="BY80" s="121"/>
      <c r="BZ80" s="121"/>
      <c r="CA80" s="121"/>
      <c r="CB80" s="121"/>
      <c r="CC80" s="121"/>
      <c r="CD80" s="122">
        <f t="shared" si="1"/>
        <v>100</v>
      </c>
      <c r="CE80" s="121"/>
      <c r="CF80" s="121"/>
      <c r="CG80" s="121">
        <v>957.1</v>
      </c>
      <c r="CH80" s="121"/>
      <c r="CI80" s="121"/>
      <c r="CJ80" s="116"/>
    </row>
    <row r="81" spans="1:88" ht="30" customHeight="1" x14ac:dyDescent="0.25">
      <c r="A81" s="119" t="s">
        <v>245</v>
      </c>
      <c r="B81" s="120" t="s">
        <v>57</v>
      </c>
      <c r="C81" s="120" t="s">
        <v>138</v>
      </c>
      <c r="D81" s="120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20"/>
      <c r="T81" s="117"/>
      <c r="U81" s="118"/>
      <c r="V81" s="118"/>
      <c r="W81" s="118"/>
      <c r="X81" s="118"/>
      <c r="Y81" s="116"/>
      <c r="Z81" s="121">
        <v>50</v>
      </c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>
        <v>239</v>
      </c>
      <c r="AL81" s="121"/>
      <c r="AM81" s="121"/>
      <c r="AN81" s="121"/>
      <c r="AO81" s="121"/>
      <c r="AP81" s="121"/>
      <c r="AQ81" s="122">
        <v>289</v>
      </c>
      <c r="AR81" s="121"/>
      <c r="AS81" s="121"/>
      <c r="AT81" s="121"/>
      <c r="AU81" s="121"/>
      <c r="AV81" s="121">
        <v>50</v>
      </c>
      <c r="AW81" s="121"/>
      <c r="AX81" s="121"/>
      <c r="AY81" s="121"/>
      <c r="AZ81" s="121"/>
      <c r="BA81" s="121"/>
      <c r="BB81" s="121"/>
      <c r="BC81" s="121"/>
      <c r="BD81" s="121"/>
      <c r="BE81" s="121"/>
      <c r="BF81" s="121"/>
      <c r="BG81" s="121"/>
      <c r="BH81" s="121"/>
      <c r="BI81" s="121"/>
      <c r="BJ81" s="121"/>
      <c r="BK81" s="121"/>
      <c r="BL81" s="121"/>
      <c r="BM81" s="122">
        <v>289</v>
      </c>
      <c r="BN81" s="121"/>
      <c r="BO81" s="121"/>
      <c r="BP81" s="121"/>
      <c r="BQ81" s="121"/>
      <c r="BR81" s="121"/>
      <c r="BS81" s="121"/>
      <c r="BT81" s="121"/>
      <c r="BU81" s="121"/>
      <c r="BV81" s="121"/>
      <c r="BW81" s="121"/>
      <c r="BX81" s="121"/>
      <c r="BY81" s="121"/>
      <c r="BZ81" s="121"/>
      <c r="CA81" s="121"/>
      <c r="CB81" s="121"/>
      <c r="CC81" s="121"/>
      <c r="CD81" s="122">
        <f t="shared" si="1"/>
        <v>100</v>
      </c>
      <c r="CE81" s="121"/>
      <c r="CF81" s="121"/>
      <c r="CG81" s="121"/>
      <c r="CH81" s="121"/>
      <c r="CI81" s="121"/>
      <c r="CJ81" s="116"/>
    </row>
    <row r="82" spans="1:88" ht="42.75" customHeight="1" x14ac:dyDescent="0.25">
      <c r="A82" s="123" t="s">
        <v>135</v>
      </c>
      <c r="B82" s="124" t="s">
        <v>57</v>
      </c>
      <c r="C82" s="124" t="s">
        <v>138</v>
      </c>
      <c r="D82" s="124" t="s">
        <v>136</v>
      </c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24"/>
      <c r="T82" s="117"/>
      <c r="U82" s="118"/>
      <c r="V82" s="118"/>
      <c r="W82" s="118"/>
      <c r="X82" s="118"/>
      <c r="Y82" s="116"/>
      <c r="Z82" s="121">
        <v>50</v>
      </c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>
        <v>239</v>
      </c>
      <c r="AL82" s="121"/>
      <c r="AM82" s="121"/>
      <c r="AN82" s="121"/>
      <c r="AO82" s="121"/>
      <c r="AP82" s="121"/>
      <c r="AQ82" s="125">
        <v>289</v>
      </c>
      <c r="AR82" s="121"/>
      <c r="AS82" s="121"/>
      <c r="AT82" s="121"/>
      <c r="AU82" s="121"/>
      <c r="AV82" s="121">
        <v>50</v>
      </c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  <c r="BI82" s="121"/>
      <c r="BJ82" s="121"/>
      <c r="BK82" s="121"/>
      <c r="BL82" s="121"/>
      <c r="BM82" s="125">
        <v>289</v>
      </c>
      <c r="BN82" s="121"/>
      <c r="BO82" s="121"/>
      <c r="BP82" s="121"/>
      <c r="BQ82" s="121"/>
      <c r="BR82" s="121"/>
      <c r="BS82" s="121"/>
      <c r="BT82" s="121"/>
      <c r="BU82" s="121"/>
      <c r="BV82" s="121"/>
      <c r="BW82" s="121"/>
      <c r="BX82" s="121"/>
      <c r="BY82" s="121"/>
      <c r="BZ82" s="121"/>
      <c r="CA82" s="121"/>
      <c r="CB82" s="121"/>
      <c r="CC82" s="121"/>
      <c r="CD82" s="122">
        <f t="shared" si="1"/>
        <v>100</v>
      </c>
      <c r="CE82" s="121"/>
      <c r="CF82" s="121"/>
      <c r="CG82" s="121"/>
      <c r="CH82" s="121"/>
      <c r="CI82" s="121"/>
      <c r="CJ82" s="116"/>
    </row>
    <row r="83" spans="1:88" ht="84.75" customHeight="1" x14ac:dyDescent="0.25">
      <c r="A83" s="129" t="s">
        <v>137</v>
      </c>
      <c r="B83" s="127" t="s">
        <v>57</v>
      </c>
      <c r="C83" s="127" t="s">
        <v>138</v>
      </c>
      <c r="D83" s="127" t="s">
        <v>136</v>
      </c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27" t="s">
        <v>173</v>
      </c>
      <c r="T83" s="117"/>
      <c r="U83" s="118"/>
      <c r="V83" s="118"/>
      <c r="W83" s="118"/>
      <c r="X83" s="118"/>
      <c r="Y83" s="116"/>
      <c r="Z83" s="121">
        <v>50</v>
      </c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>
        <v>239</v>
      </c>
      <c r="AL83" s="121"/>
      <c r="AM83" s="121"/>
      <c r="AN83" s="121"/>
      <c r="AO83" s="121"/>
      <c r="AP83" s="121"/>
      <c r="AQ83" s="128">
        <v>289</v>
      </c>
      <c r="AR83" s="121"/>
      <c r="AS83" s="121"/>
      <c r="AT83" s="121"/>
      <c r="AU83" s="121"/>
      <c r="AV83" s="121">
        <v>50</v>
      </c>
      <c r="AW83" s="121"/>
      <c r="AX83" s="121"/>
      <c r="AY83" s="121"/>
      <c r="AZ83" s="121"/>
      <c r="BA83" s="121"/>
      <c r="BB83" s="121"/>
      <c r="BC83" s="121"/>
      <c r="BD83" s="121"/>
      <c r="BE83" s="121"/>
      <c r="BF83" s="121"/>
      <c r="BG83" s="121"/>
      <c r="BH83" s="121"/>
      <c r="BI83" s="121"/>
      <c r="BJ83" s="121"/>
      <c r="BK83" s="121"/>
      <c r="BL83" s="121"/>
      <c r="BM83" s="128">
        <v>289</v>
      </c>
      <c r="BN83" s="121"/>
      <c r="BO83" s="121"/>
      <c r="BP83" s="121"/>
      <c r="BQ83" s="121"/>
      <c r="BR83" s="121"/>
      <c r="BS83" s="121"/>
      <c r="BT83" s="121"/>
      <c r="BU83" s="121"/>
      <c r="BV83" s="121"/>
      <c r="BW83" s="121"/>
      <c r="BX83" s="121"/>
      <c r="BY83" s="121"/>
      <c r="BZ83" s="121"/>
      <c r="CA83" s="121"/>
      <c r="CB83" s="121"/>
      <c r="CC83" s="121"/>
      <c r="CD83" s="122">
        <f t="shared" si="1"/>
        <v>100</v>
      </c>
      <c r="CE83" s="121"/>
      <c r="CF83" s="121"/>
      <c r="CG83" s="121"/>
      <c r="CH83" s="121"/>
      <c r="CI83" s="121"/>
      <c r="CJ83" s="116"/>
    </row>
    <row r="84" spans="1:88" ht="33.75" customHeight="1" x14ac:dyDescent="0.25">
      <c r="A84" s="119" t="s">
        <v>201</v>
      </c>
      <c r="B84" s="120" t="s">
        <v>46</v>
      </c>
      <c r="C84" s="120" t="s">
        <v>165</v>
      </c>
      <c r="D84" s="120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20"/>
      <c r="T84" s="117"/>
      <c r="U84" s="118"/>
      <c r="V84" s="118"/>
      <c r="W84" s="118"/>
      <c r="X84" s="118"/>
      <c r="Y84" s="116"/>
      <c r="Z84" s="121">
        <v>2252.5</v>
      </c>
      <c r="AA84" s="121"/>
      <c r="AB84" s="121"/>
      <c r="AC84" s="121">
        <v>1097.4000000000001</v>
      </c>
      <c r="AD84" s="121">
        <v>1097.4000000000001</v>
      </c>
      <c r="AE84" s="121">
        <v>1081.9000000000001</v>
      </c>
      <c r="AF84" s="121"/>
      <c r="AG84" s="121">
        <v>305.7</v>
      </c>
      <c r="AH84" s="121">
        <v>308.10000000000002</v>
      </c>
      <c r="AI84" s="121"/>
      <c r="AJ84" s="121"/>
      <c r="AK84" s="121">
        <v>1262.4000000000001</v>
      </c>
      <c r="AL84" s="121"/>
      <c r="AM84" s="121"/>
      <c r="AN84" s="121">
        <v>1081.9000000000001</v>
      </c>
      <c r="AO84" s="121">
        <v>-2.4</v>
      </c>
      <c r="AP84" s="121"/>
      <c r="AQ84" s="122">
        <v>3514.9</v>
      </c>
      <c r="AR84" s="121"/>
      <c r="AS84" s="121">
        <v>1097.4000000000001</v>
      </c>
      <c r="AT84" s="121">
        <v>1081.9000000000001</v>
      </c>
      <c r="AU84" s="121"/>
      <c r="AV84" s="121">
        <v>819.6</v>
      </c>
      <c r="AW84" s="121"/>
      <c r="AX84" s="121"/>
      <c r="AY84" s="121">
        <v>69.599999999999994</v>
      </c>
      <c r="AZ84" s="121">
        <v>69.599999999999994</v>
      </c>
      <c r="BA84" s="121"/>
      <c r="BB84" s="121"/>
      <c r="BC84" s="121">
        <v>122.3</v>
      </c>
      <c r="BD84" s="121">
        <v>122.3</v>
      </c>
      <c r="BE84" s="121"/>
      <c r="BF84" s="121"/>
      <c r="BG84" s="121"/>
      <c r="BH84" s="121"/>
      <c r="BI84" s="121"/>
      <c r="BJ84" s="121"/>
      <c r="BK84" s="121"/>
      <c r="BL84" s="121"/>
      <c r="BM84" s="122">
        <v>3504.1</v>
      </c>
      <c r="BN84" s="121"/>
      <c r="BO84" s="121"/>
      <c r="BP84" s="121"/>
      <c r="BQ84" s="121"/>
      <c r="BR84" s="121"/>
      <c r="BS84" s="121"/>
      <c r="BT84" s="121"/>
      <c r="BU84" s="121"/>
      <c r="BV84" s="121"/>
      <c r="BW84" s="121"/>
      <c r="BX84" s="121"/>
      <c r="BY84" s="121"/>
      <c r="BZ84" s="121"/>
      <c r="CA84" s="121"/>
      <c r="CB84" s="121"/>
      <c r="CC84" s="121"/>
      <c r="CD84" s="122">
        <f t="shared" si="1"/>
        <v>99.692736635466147</v>
      </c>
      <c r="CE84" s="121"/>
      <c r="CF84" s="121">
        <v>56.2</v>
      </c>
      <c r="CG84" s="121"/>
      <c r="CH84" s="121"/>
      <c r="CI84" s="121"/>
      <c r="CJ84" s="116"/>
    </row>
    <row r="85" spans="1:88" ht="17.25" customHeight="1" x14ac:dyDescent="0.25">
      <c r="A85" s="119" t="s">
        <v>246</v>
      </c>
      <c r="B85" s="120" t="s">
        <v>46</v>
      </c>
      <c r="C85" s="120" t="s">
        <v>14</v>
      </c>
      <c r="D85" s="120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20"/>
      <c r="T85" s="117"/>
      <c r="U85" s="118"/>
      <c r="V85" s="118"/>
      <c r="W85" s="118"/>
      <c r="X85" s="118"/>
      <c r="Y85" s="116"/>
      <c r="Z85" s="121">
        <v>390</v>
      </c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>
        <v>52</v>
      </c>
      <c r="AL85" s="121"/>
      <c r="AM85" s="121"/>
      <c r="AN85" s="121"/>
      <c r="AO85" s="121"/>
      <c r="AP85" s="121"/>
      <c r="AQ85" s="122">
        <v>442</v>
      </c>
      <c r="AR85" s="121"/>
      <c r="AS85" s="121"/>
      <c r="AT85" s="121"/>
      <c r="AU85" s="121"/>
      <c r="AV85" s="121">
        <v>364.1</v>
      </c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  <c r="BH85" s="121"/>
      <c r="BI85" s="121"/>
      <c r="BJ85" s="121"/>
      <c r="BK85" s="121"/>
      <c r="BL85" s="121"/>
      <c r="BM85" s="122">
        <v>441</v>
      </c>
      <c r="BN85" s="121"/>
      <c r="BO85" s="121"/>
      <c r="BP85" s="121"/>
      <c r="BQ85" s="121"/>
      <c r="BR85" s="121"/>
      <c r="BS85" s="121"/>
      <c r="BT85" s="121"/>
      <c r="BU85" s="121"/>
      <c r="BV85" s="121"/>
      <c r="BW85" s="121"/>
      <c r="BX85" s="121"/>
      <c r="BY85" s="121"/>
      <c r="BZ85" s="121"/>
      <c r="CA85" s="121"/>
      <c r="CB85" s="121"/>
      <c r="CC85" s="121"/>
      <c r="CD85" s="122">
        <f t="shared" si="1"/>
        <v>99.773755656108591</v>
      </c>
      <c r="CE85" s="121"/>
      <c r="CF85" s="121"/>
      <c r="CG85" s="121"/>
      <c r="CH85" s="121"/>
      <c r="CI85" s="121"/>
      <c r="CJ85" s="116"/>
    </row>
    <row r="86" spans="1:88" ht="33" customHeight="1" x14ac:dyDescent="0.25">
      <c r="A86" s="123" t="s">
        <v>143</v>
      </c>
      <c r="B86" s="124" t="s">
        <v>46</v>
      </c>
      <c r="C86" s="124" t="s">
        <v>14</v>
      </c>
      <c r="D86" s="124" t="s">
        <v>144</v>
      </c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24"/>
      <c r="T86" s="117"/>
      <c r="U86" s="118"/>
      <c r="V86" s="118"/>
      <c r="W86" s="118"/>
      <c r="X86" s="118"/>
      <c r="Y86" s="116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>
        <v>52</v>
      </c>
      <c r="AL86" s="121"/>
      <c r="AM86" s="121"/>
      <c r="AN86" s="121"/>
      <c r="AO86" s="121"/>
      <c r="AP86" s="121"/>
      <c r="AQ86" s="125">
        <v>52</v>
      </c>
      <c r="AR86" s="121"/>
      <c r="AS86" s="121"/>
      <c r="AT86" s="121"/>
      <c r="AU86" s="121"/>
      <c r="AV86" s="121"/>
      <c r="AW86" s="121"/>
      <c r="AX86" s="121"/>
      <c r="AY86" s="121"/>
      <c r="AZ86" s="121"/>
      <c r="BA86" s="121"/>
      <c r="BB86" s="121"/>
      <c r="BC86" s="121"/>
      <c r="BD86" s="121"/>
      <c r="BE86" s="121"/>
      <c r="BF86" s="121"/>
      <c r="BG86" s="121"/>
      <c r="BH86" s="121"/>
      <c r="BI86" s="121"/>
      <c r="BJ86" s="121"/>
      <c r="BK86" s="121"/>
      <c r="BL86" s="121"/>
      <c r="BM86" s="125">
        <v>51</v>
      </c>
      <c r="BN86" s="121"/>
      <c r="BO86" s="121"/>
      <c r="BP86" s="121"/>
      <c r="BQ86" s="121"/>
      <c r="BR86" s="121"/>
      <c r="BS86" s="121"/>
      <c r="BT86" s="121"/>
      <c r="BU86" s="121"/>
      <c r="BV86" s="121"/>
      <c r="BW86" s="121"/>
      <c r="BX86" s="121"/>
      <c r="BY86" s="121"/>
      <c r="BZ86" s="121"/>
      <c r="CA86" s="121"/>
      <c r="CB86" s="121"/>
      <c r="CC86" s="121"/>
      <c r="CD86" s="122">
        <f t="shared" si="1"/>
        <v>98.076923076923066</v>
      </c>
      <c r="CE86" s="121"/>
      <c r="CF86" s="121"/>
      <c r="CG86" s="121"/>
      <c r="CH86" s="121"/>
      <c r="CI86" s="121"/>
      <c r="CJ86" s="116"/>
    </row>
    <row r="87" spans="1:88" ht="86.25" customHeight="1" x14ac:dyDescent="0.25">
      <c r="A87" s="129" t="s">
        <v>145</v>
      </c>
      <c r="B87" s="127" t="s">
        <v>46</v>
      </c>
      <c r="C87" s="127" t="s">
        <v>14</v>
      </c>
      <c r="D87" s="127" t="s">
        <v>144</v>
      </c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27" t="s">
        <v>173</v>
      </c>
      <c r="T87" s="117"/>
      <c r="U87" s="118"/>
      <c r="V87" s="118"/>
      <c r="W87" s="118"/>
      <c r="X87" s="118"/>
      <c r="Y87" s="116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>
        <v>52</v>
      </c>
      <c r="AL87" s="121"/>
      <c r="AM87" s="121"/>
      <c r="AN87" s="121"/>
      <c r="AO87" s="121"/>
      <c r="AP87" s="121"/>
      <c r="AQ87" s="128">
        <v>52</v>
      </c>
      <c r="AR87" s="121"/>
      <c r="AS87" s="121"/>
      <c r="AT87" s="121"/>
      <c r="AU87" s="121"/>
      <c r="AV87" s="121"/>
      <c r="AW87" s="121"/>
      <c r="AX87" s="121"/>
      <c r="AY87" s="121"/>
      <c r="AZ87" s="121"/>
      <c r="BA87" s="121"/>
      <c r="BB87" s="121"/>
      <c r="BC87" s="121"/>
      <c r="BD87" s="121"/>
      <c r="BE87" s="121"/>
      <c r="BF87" s="121"/>
      <c r="BG87" s="121"/>
      <c r="BH87" s="121"/>
      <c r="BI87" s="121"/>
      <c r="BJ87" s="121"/>
      <c r="BK87" s="121"/>
      <c r="BL87" s="121"/>
      <c r="BM87" s="128">
        <v>51</v>
      </c>
      <c r="BN87" s="121"/>
      <c r="BO87" s="121"/>
      <c r="BP87" s="121"/>
      <c r="BQ87" s="121"/>
      <c r="BR87" s="121"/>
      <c r="BS87" s="121"/>
      <c r="BT87" s="121"/>
      <c r="BU87" s="121"/>
      <c r="BV87" s="121"/>
      <c r="BW87" s="121"/>
      <c r="BX87" s="121"/>
      <c r="BY87" s="121"/>
      <c r="BZ87" s="121"/>
      <c r="CA87" s="121"/>
      <c r="CB87" s="121"/>
      <c r="CC87" s="121"/>
      <c r="CD87" s="122">
        <f t="shared" si="1"/>
        <v>98.076923076923066</v>
      </c>
      <c r="CE87" s="121"/>
      <c r="CF87" s="121"/>
      <c r="CG87" s="121"/>
      <c r="CH87" s="121"/>
      <c r="CI87" s="121"/>
      <c r="CJ87" s="116"/>
    </row>
    <row r="88" spans="1:88" ht="58.5" customHeight="1" x14ac:dyDescent="0.25">
      <c r="A88" s="123" t="s">
        <v>149</v>
      </c>
      <c r="B88" s="124" t="s">
        <v>46</v>
      </c>
      <c r="C88" s="124" t="s">
        <v>14</v>
      </c>
      <c r="D88" s="124" t="s">
        <v>150</v>
      </c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24"/>
      <c r="T88" s="117"/>
      <c r="U88" s="118"/>
      <c r="V88" s="118"/>
      <c r="W88" s="118"/>
      <c r="X88" s="118"/>
      <c r="Y88" s="116"/>
      <c r="Z88" s="121">
        <v>390</v>
      </c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5">
        <v>390</v>
      </c>
      <c r="AR88" s="121"/>
      <c r="AS88" s="121"/>
      <c r="AT88" s="121"/>
      <c r="AU88" s="121"/>
      <c r="AV88" s="121">
        <v>364.1</v>
      </c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  <c r="BH88" s="121"/>
      <c r="BI88" s="121"/>
      <c r="BJ88" s="121"/>
      <c r="BK88" s="121"/>
      <c r="BL88" s="121"/>
      <c r="BM88" s="125">
        <v>390</v>
      </c>
      <c r="BN88" s="121"/>
      <c r="BO88" s="121"/>
      <c r="BP88" s="121"/>
      <c r="BQ88" s="121"/>
      <c r="BR88" s="121"/>
      <c r="BS88" s="121"/>
      <c r="BT88" s="121"/>
      <c r="BU88" s="121"/>
      <c r="BV88" s="121"/>
      <c r="BW88" s="121"/>
      <c r="BX88" s="121"/>
      <c r="BY88" s="121"/>
      <c r="BZ88" s="121"/>
      <c r="CA88" s="121"/>
      <c r="CB88" s="121"/>
      <c r="CC88" s="121"/>
      <c r="CD88" s="122">
        <f t="shared" si="1"/>
        <v>100</v>
      </c>
      <c r="CE88" s="121"/>
      <c r="CF88" s="121"/>
      <c r="CG88" s="121"/>
      <c r="CH88" s="121"/>
      <c r="CI88" s="121"/>
      <c r="CJ88" s="116"/>
    </row>
    <row r="89" spans="1:88" ht="91.5" customHeight="1" x14ac:dyDescent="0.25">
      <c r="A89" s="129" t="s">
        <v>151</v>
      </c>
      <c r="B89" s="127" t="s">
        <v>46</v>
      </c>
      <c r="C89" s="127" t="s">
        <v>14</v>
      </c>
      <c r="D89" s="127" t="s">
        <v>150</v>
      </c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27" t="s">
        <v>173</v>
      </c>
      <c r="T89" s="117"/>
      <c r="U89" s="118"/>
      <c r="V89" s="118"/>
      <c r="W89" s="118"/>
      <c r="X89" s="118"/>
      <c r="Y89" s="116"/>
      <c r="Z89" s="121">
        <v>390</v>
      </c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1"/>
      <c r="AO89" s="121"/>
      <c r="AP89" s="121"/>
      <c r="AQ89" s="128">
        <v>390</v>
      </c>
      <c r="AR89" s="121"/>
      <c r="AS89" s="121"/>
      <c r="AT89" s="121"/>
      <c r="AU89" s="121"/>
      <c r="AV89" s="121">
        <v>364.1</v>
      </c>
      <c r="AW89" s="121"/>
      <c r="AX89" s="121"/>
      <c r="AY89" s="121"/>
      <c r="AZ89" s="121"/>
      <c r="BA89" s="121"/>
      <c r="BB89" s="121"/>
      <c r="BC89" s="121"/>
      <c r="BD89" s="121"/>
      <c r="BE89" s="121"/>
      <c r="BF89" s="121"/>
      <c r="BG89" s="121"/>
      <c r="BH89" s="121"/>
      <c r="BI89" s="121"/>
      <c r="BJ89" s="121"/>
      <c r="BK89" s="121"/>
      <c r="BL89" s="121"/>
      <c r="BM89" s="128">
        <v>390</v>
      </c>
      <c r="BN89" s="121"/>
      <c r="BO89" s="121"/>
      <c r="BP89" s="121"/>
      <c r="BQ89" s="121"/>
      <c r="BR89" s="121"/>
      <c r="BS89" s="121"/>
      <c r="BT89" s="121"/>
      <c r="BU89" s="121"/>
      <c r="BV89" s="121"/>
      <c r="BW89" s="121"/>
      <c r="BX89" s="121"/>
      <c r="BY89" s="121"/>
      <c r="BZ89" s="121"/>
      <c r="CA89" s="121"/>
      <c r="CB89" s="121"/>
      <c r="CC89" s="121"/>
      <c r="CD89" s="122">
        <f t="shared" si="1"/>
        <v>100</v>
      </c>
      <c r="CE89" s="121"/>
      <c r="CF89" s="121"/>
      <c r="CG89" s="121"/>
      <c r="CH89" s="121"/>
      <c r="CI89" s="121"/>
      <c r="CJ89" s="116"/>
    </row>
    <row r="90" spans="1:88" ht="15.75" customHeight="1" x14ac:dyDescent="0.25">
      <c r="A90" s="119" t="s">
        <v>213</v>
      </c>
      <c r="B90" s="120" t="s">
        <v>46</v>
      </c>
      <c r="C90" s="120" t="s">
        <v>53</v>
      </c>
      <c r="D90" s="120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20"/>
      <c r="T90" s="117"/>
      <c r="U90" s="118"/>
      <c r="V90" s="118"/>
      <c r="W90" s="118"/>
      <c r="X90" s="118"/>
      <c r="Y90" s="116"/>
      <c r="Z90" s="121">
        <v>80</v>
      </c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>
        <v>93.5</v>
      </c>
      <c r="AL90" s="121"/>
      <c r="AM90" s="121"/>
      <c r="AN90" s="121"/>
      <c r="AO90" s="121"/>
      <c r="AP90" s="121"/>
      <c r="AQ90" s="122">
        <v>173.5</v>
      </c>
      <c r="AR90" s="121"/>
      <c r="AS90" s="121"/>
      <c r="AT90" s="121"/>
      <c r="AU90" s="121"/>
      <c r="AV90" s="121">
        <v>100</v>
      </c>
      <c r="AW90" s="121"/>
      <c r="AX90" s="121"/>
      <c r="AY90" s="121"/>
      <c r="AZ90" s="121"/>
      <c r="BA90" s="121"/>
      <c r="BB90" s="121"/>
      <c r="BC90" s="121"/>
      <c r="BD90" s="121"/>
      <c r="BE90" s="121"/>
      <c r="BF90" s="121"/>
      <c r="BG90" s="121"/>
      <c r="BH90" s="121"/>
      <c r="BI90" s="121"/>
      <c r="BJ90" s="121"/>
      <c r="BK90" s="121"/>
      <c r="BL90" s="121"/>
      <c r="BM90" s="122">
        <v>168.8</v>
      </c>
      <c r="BN90" s="121"/>
      <c r="BO90" s="121"/>
      <c r="BP90" s="121"/>
      <c r="BQ90" s="121"/>
      <c r="BR90" s="121"/>
      <c r="BS90" s="121"/>
      <c r="BT90" s="121"/>
      <c r="BU90" s="121"/>
      <c r="BV90" s="121"/>
      <c r="BW90" s="121"/>
      <c r="BX90" s="121"/>
      <c r="BY90" s="121"/>
      <c r="BZ90" s="121"/>
      <c r="CA90" s="121"/>
      <c r="CB90" s="121"/>
      <c r="CC90" s="121"/>
      <c r="CD90" s="122">
        <f t="shared" si="1"/>
        <v>97.291066282420758</v>
      </c>
      <c r="CE90" s="121"/>
      <c r="CF90" s="121"/>
      <c r="CG90" s="121"/>
      <c r="CH90" s="121"/>
      <c r="CI90" s="121"/>
      <c r="CJ90" s="116"/>
    </row>
    <row r="91" spans="1:88" ht="39" customHeight="1" x14ac:dyDescent="0.25">
      <c r="A91" s="123" t="s">
        <v>63</v>
      </c>
      <c r="B91" s="124" t="s">
        <v>46</v>
      </c>
      <c r="C91" s="124" t="s">
        <v>53</v>
      </c>
      <c r="D91" s="124" t="s">
        <v>64</v>
      </c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24"/>
      <c r="T91" s="117"/>
      <c r="U91" s="118"/>
      <c r="V91" s="118"/>
      <c r="W91" s="118"/>
      <c r="X91" s="118"/>
      <c r="Y91" s="116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>
        <v>104</v>
      </c>
      <c r="AL91" s="121"/>
      <c r="AM91" s="121"/>
      <c r="AN91" s="121"/>
      <c r="AO91" s="121"/>
      <c r="AP91" s="121"/>
      <c r="AQ91" s="125">
        <v>104</v>
      </c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  <c r="BH91" s="121"/>
      <c r="BI91" s="121"/>
      <c r="BJ91" s="121"/>
      <c r="BK91" s="121"/>
      <c r="BL91" s="121"/>
      <c r="BM91" s="125">
        <v>99.3</v>
      </c>
      <c r="BN91" s="121"/>
      <c r="BO91" s="121"/>
      <c r="BP91" s="121"/>
      <c r="BQ91" s="121"/>
      <c r="BR91" s="121"/>
      <c r="BS91" s="121"/>
      <c r="BT91" s="121"/>
      <c r="BU91" s="121"/>
      <c r="BV91" s="121"/>
      <c r="BW91" s="121"/>
      <c r="BX91" s="121"/>
      <c r="BY91" s="121"/>
      <c r="BZ91" s="121"/>
      <c r="CA91" s="121"/>
      <c r="CB91" s="121"/>
      <c r="CC91" s="121"/>
      <c r="CD91" s="122">
        <f t="shared" si="1"/>
        <v>95.480769230769226</v>
      </c>
      <c r="CE91" s="121"/>
      <c r="CF91" s="121"/>
      <c r="CG91" s="121"/>
      <c r="CH91" s="121"/>
      <c r="CI91" s="121"/>
      <c r="CJ91" s="116"/>
    </row>
    <row r="92" spans="1:88" ht="74.25" customHeight="1" x14ac:dyDescent="0.25">
      <c r="A92" s="129" t="s">
        <v>65</v>
      </c>
      <c r="B92" s="127" t="s">
        <v>46</v>
      </c>
      <c r="C92" s="127" t="s">
        <v>53</v>
      </c>
      <c r="D92" s="127" t="s">
        <v>64</v>
      </c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27" t="s">
        <v>173</v>
      </c>
      <c r="T92" s="117"/>
      <c r="U92" s="118"/>
      <c r="V92" s="118"/>
      <c r="W92" s="118"/>
      <c r="X92" s="118"/>
      <c r="Y92" s="116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>
        <v>104</v>
      </c>
      <c r="AL92" s="121"/>
      <c r="AM92" s="121"/>
      <c r="AN92" s="121"/>
      <c r="AO92" s="121"/>
      <c r="AP92" s="121"/>
      <c r="AQ92" s="128">
        <v>104</v>
      </c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21"/>
      <c r="BE92" s="121"/>
      <c r="BF92" s="121"/>
      <c r="BG92" s="121"/>
      <c r="BH92" s="121"/>
      <c r="BI92" s="121"/>
      <c r="BJ92" s="121"/>
      <c r="BK92" s="121"/>
      <c r="BL92" s="121"/>
      <c r="BM92" s="128">
        <v>99.3</v>
      </c>
      <c r="BN92" s="121"/>
      <c r="BO92" s="121"/>
      <c r="BP92" s="121"/>
      <c r="BQ92" s="121"/>
      <c r="BR92" s="121"/>
      <c r="BS92" s="121"/>
      <c r="BT92" s="121"/>
      <c r="BU92" s="121"/>
      <c r="BV92" s="121"/>
      <c r="BW92" s="121"/>
      <c r="BX92" s="121"/>
      <c r="BY92" s="121"/>
      <c r="BZ92" s="121"/>
      <c r="CA92" s="121"/>
      <c r="CB92" s="121"/>
      <c r="CC92" s="121"/>
      <c r="CD92" s="122">
        <f t="shared" si="1"/>
        <v>95.480769230769226</v>
      </c>
      <c r="CE92" s="121"/>
      <c r="CF92" s="121"/>
      <c r="CG92" s="121"/>
      <c r="CH92" s="121"/>
      <c r="CI92" s="121"/>
      <c r="CJ92" s="116"/>
    </row>
    <row r="93" spans="1:88" ht="61.5" customHeight="1" x14ac:dyDescent="0.25">
      <c r="A93" s="123" t="s">
        <v>139</v>
      </c>
      <c r="B93" s="124" t="s">
        <v>46</v>
      </c>
      <c r="C93" s="124" t="s">
        <v>53</v>
      </c>
      <c r="D93" s="124" t="s">
        <v>140</v>
      </c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24"/>
      <c r="T93" s="117"/>
      <c r="U93" s="118"/>
      <c r="V93" s="118"/>
      <c r="W93" s="118"/>
      <c r="X93" s="118"/>
      <c r="Y93" s="116"/>
      <c r="Z93" s="121">
        <v>80</v>
      </c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>
        <v>-50</v>
      </c>
      <c r="AL93" s="121"/>
      <c r="AM93" s="121"/>
      <c r="AN93" s="121"/>
      <c r="AO93" s="121"/>
      <c r="AP93" s="121"/>
      <c r="AQ93" s="125">
        <v>30</v>
      </c>
      <c r="AR93" s="121"/>
      <c r="AS93" s="121"/>
      <c r="AT93" s="121"/>
      <c r="AU93" s="121"/>
      <c r="AV93" s="121">
        <v>100</v>
      </c>
      <c r="AW93" s="121"/>
      <c r="AX93" s="121"/>
      <c r="AY93" s="121"/>
      <c r="AZ93" s="121"/>
      <c r="BA93" s="121"/>
      <c r="BB93" s="121"/>
      <c r="BC93" s="121"/>
      <c r="BD93" s="121"/>
      <c r="BE93" s="121"/>
      <c r="BF93" s="121"/>
      <c r="BG93" s="121"/>
      <c r="BH93" s="121"/>
      <c r="BI93" s="121"/>
      <c r="BJ93" s="121"/>
      <c r="BK93" s="121"/>
      <c r="BL93" s="121"/>
      <c r="BM93" s="125">
        <v>30</v>
      </c>
      <c r="BN93" s="121"/>
      <c r="BO93" s="121"/>
      <c r="BP93" s="121"/>
      <c r="BQ93" s="121"/>
      <c r="BR93" s="121"/>
      <c r="BS93" s="121"/>
      <c r="BT93" s="121"/>
      <c r="BU93" s="121"/>
      <c r="BV93" s="121"/>
      <c r="BW93" s="121"/>
      <c r="BX93" s="121"/>
      <c r="BY93" s="121"/>
      <c r="BZ93" s="121"/>
      <c r="CA93" s="121"/>
      <c r="CB93" s="121"/>
      <c r="CC93" s="121"/>
      <c r="CD93" s="122">
        <f t="shared" si="1"/>
        <v>100</v>
      </c>
      <c r="CE93" s="121"/>
      <c r="CF93" s="121"/>
      <c r="CG93" s="121"/>
      <c r="CH93" s="121"/>
      <c r="CI93" s="121"/>
      <c r="CJ93" s="116"/>
    </row>
    <row r="94" spans="1:88" ht="81" customHeight="1" x14ac:dyDescent="0.25">
      <c r="A94" s="129" t="s">
        <v>141</v>
      </c>
      <c r="B94" s="127" t="s">
        <v>46</v>
      </c>
      <c r="C94" s="127" t="s">
        <v>53</v>
      </c>
      <c r="D94" s="127" t="s">
        <v>140</v>
      </c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27" t="s">
        <v>173</v>
      </c>
      <c r="T94" s="117"/>
      <c r="U94" s="118"/>
      <c r="V94" s="118"/>
      <c r="W94" s="118"/>
      <c r="X94" s="118"/>
      <c r="Y94" s="116"/>
      <c r="Z94" s="121">
        <v>80</v>
      </c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>
        <v>-50</v>
      </c>
      <c r="AL94" s="121"/>
      <c r="AM94" s="121"/>
      <c r="AN94" s="121"/>
      <c r="AO94" s="121"/>
      <c r="AP94" s="121"/>
      <c r="AQ94" s="128">
        <v>30</v>
      </c>
      <c r="AR94" s="121"/>
      <c r="AS94" s="121"/>
      <c r="AT94" s="121"/>
      <c r="AU94" s="121"/>
      <c r="AV94" s="121">
        <v>100</v>
      </c>
      <c r="AW94" s="121"/>
      <c r="AX94" s="121"/>
      <c r="AY94" s="121"/>
      <c r="AZ94" s="121"/>
      <c r="BA94" s="121"/>
      <c r="BB94" s="121"/>
      <c r="BC94" s="121"/>
      <c r="BD94" s="121"/>
      <c r="BE94" s="121"/>
      <c r="BF94" s="121"/>
      <c r="BG94" s="121"/>
      <c r="BH94" s="121"/>
      <c r="BI94" s="121"/>
      <c r="BJ94" s="121"/>
      <c r="BK94" s="121"/>
      <c r="BL94" s="121"/>
      <c r="BM94" s="128">
        <v>30</v>
      </c>
      <c r="BN94" s="121"/>
      <c r="BO94" s="121"/>
      <c r="BP94" s="121"/>
      <c r="BQ94" s="121"/>
      <c r="BR94" s="121"/>
      <c r="BS94" s="121"/>
      <c r="BT94" s="121"/>
      <c r="BU94" s="121"/>
      <c r="BV94" s="121"/>
      <c r="BW94" s="121"/>
      <c r="BX94" s="121"/>
      <c r="BY94" s="121"/>
      <c r="BZ94" s="121"/>
      <c r="CA94" s="121"/>
      <c r="CB94" s="121"/>
      <c r="CC94" s="121"/>
      <c r="CD94" s="122">
        <f t="shared" si="1"/>
        <v>100</v>
      </c>
      <c r="CE94" s="121"/>
      <c r="CF94" s="121"/>
      <c r="CG94" s="121"/>
      <c r="CH94" s="121"/>
      <c r="CI94" s="121"/>
      <c r="CJ94" s="116"/>
    </row>
    <row r="95" spans="1:88" ht="40.5" customHeight="1" x14ac:dyDescent="0.25">
      <c r="A95" s="123" t="s">
        <v>143</v>
      </c>
      <c r="B95" s="124" t="s">
        <v>46</v>
      </c>
      <c r="C95" s="124" t="s">
        <v>53</v>
      </c>
      <c r="D95" s="124" t="s">
        <v>144</v>
      </c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24"/>
      <c r="T95" s="117"/>
      <c r="U95" s="118"/>
      <c r="V95" s="118"/>
      <c r="W95" s="118"/>
      <c r="X95" s="118"/>
      <c r="Y95" s="116"/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21"/>
      <c r="AK95" s="121">
        <v>39.5</v>
      </c>
      <c r="AL95" s="121"/>
      <c r="AM95" s="121"/>
      <c r="AN95" s="121"/>
      <c r="AO95" s="121"/>
      <c r="AP95" s="121"/>
      <c r="AQ95" s="125">
        <v>39.5</v>
      </c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/>
      <c r="BH95" s="121"/>
      <c r="BI95" s="121"/>
      <c r="BJ95" s="121"/>
      <c r="BK95" s="121"/>
      <c r="BL95" s="121"/>
      <c r="BM95" s="125">
        <v>39.5</v>
      </c>
      <c r="BN95" s="121"/>
      <c r="BO95" s="121"/>
      <c r="BP95" s="121"/>
      <c r="BQ95" s="121"/>
      <c r="BR95" s="121"/>
      <c r="BS95" s="121"/>
      <c r="BT95" s="121"/>
      <c r="BU95" s="121"/>
      <c r="BV95" s="121"/>
      <c r="BW95" s="121"/>
      <c r="BX95" s="121"/>
      <c r="BY95" s="121"/>
      <c r="BZ95" s="121"/>
      <c r="CA95" s="121"/>
      <c r="CB95" s="121"/>
      <c r="CC95" s="121"/>
      <c r="CD95" s="122">
        <f t="shared" si="1"/>
        <v>100</v>
      </c>
      <c r="CE95" s="121"/>
      <c r="CF95" s="121"/>
      <c r="CG95" s="121"/>
      <c r="CH95" s="121"/>
      <c r="CI95" s="121"/>
      <c r="CJ95" s="116"/>
    </row>
    <row r="96" spans="1:88" ht="81" customHeight="1" x14ac:dyDescent="0.25">
      <c r="A96" s="129" t="s">
        <v>145</v>
      </c>
      <c r="B96" s="127" t="s">
        <v>46</v>
      </c>
      <c r="C96" s="127" t="s">
        <v>53</v>
      </c>
      <c r="D96" s="127" t="s">
        <v>144</v>
      </c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27" t="s">
        <v>173</v>
      </c>
      <c r="T96" s="117"/>
      <c r="U96" s="118"/>
      <c r="V96" s="118"/>
      <c r="W96" s="118"/>
      <c r="X96" s="118"/>
      <c r="Y96" s="116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>
        <v>39.5</v>
      </c>
      <c r="AL96" s="121"/>
      <c r="AM96" s="121"/>
      <c r="AN96" s="121"/>
      <c r="AO96" s="121"/>
      <c r="AP96" s="121"/>
      <c r="AQ96" s="128">
        <v>39.5</v>
      </c>
      <c r="AR96" s="121"/>
      <c r="AS96" s="121"/>
      <c r="AT96" s="121"/>
      <c r="AU96" s="121"/>
      <c r="AV96" s="121"/>
      <c r="AW96" s="121"/>
      <c r="AX96" s="121"/>
      <c r="AY96" s="121"/>
      <c r="AZ96" s="121"/>
      <c r="BA96" s="121"/>
      <c r="BB96" s="121"/>
      <c r="BC96" s="121"/>
      <c r="BD96" s="121"/>
      <c r="BE96" s="121"/>
      <c r="BF96" s="121"/>
      <c r="BG96" s="121"/>
      <c r="BH96" s="121"/>
      <c r="BI96" s="121"/>
      <c r="BJ96" s="121"/>
      <c r="BK96" s="121"/>
      <c r="BL96" s="121"/>
      <c r="BM96" s="128">
        <v>39.5</v>
      </c>
      <c r="BN96" s="121"/>
      <c r="BO96" s="121"/>
      <c r="BP96" s="121"/>
      <c r="BQ96" s="121"/>
      <c r="BR96" s="121"/>
      <c r="BS96" s="121"/>
      <c r="BT96" s="121"/>
      <c r="BU96" s="121"/>
      <c r="BV96" s="121"/>
      <c r="BW96" s="121"/>
      <c r="BX96" s="121"/>
      <c r="BY96" s="121"/>
      <c r="BZ96" s="121"/>
      <c r="CA96" s="121"/>
      <c r="CB96" s="121"/>
      <c r="CC96" s="121"/>
      <c r="CD96" s="122">
        <f t="shared" si="1"/>
        <v>100</v>
      </c>
      <c r="CE96" s="121"/>
      <c r="CF96" s="121"/>
      <c r="CG96" s="121"/>
      <c r="CH96" s="121"/>
      <c r="CI96" s="121"/>
      <c r="CJ96" s="116"/>
    </row>
    <row r="97" spans="1:88" ht="13.5" customHeight="1" x14ac:dyDescent="0.25">
      <c r="A97" s="119" t="s">
        <v>202</v>
      </c>
      <c r="B97" s="120" t="s">
        <v>46</v>
      </c>
      <c r="C97" s="120" t="s">
        <v>37</v>
      </c>
      <c r="D97" s="120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20"/>
      <c r="T97" s="117"/>
      <c r="U97" s="118"/>
      <c r="V97" s="118"/>
      <c r="W97" s="118"/>
      <c r="X97" s="118"/>
      <c r="Y97" s="116"/>
      <c r="Z97" s="121">
        <v>1672.5</v>
      </c>
      <c r="AA97" s="121"/>
      <c r="AB97" s="121"/>
      <c r="AC97" s="121">
        <v>1097.4000000000001</v>
      </c>
      <c r="AD97" s="121">
        <v>1097.4000000000001</v>
      </c>
      <c r="AE97" s="121">
        <v>1081.9000000000001</v>
      </c>
      <c r="AF97" s="121"/>
      <c r="AG97" s="121">
        <v>195.7</v>
      </c>
      <c r="AH97" s="121">
        <v>198.1</v>
      </c>
      <c r="AI97" s="121"/>
      <c r="AJ97" s="121"/>
      <c r="AK97" s="121">
        <v>1116.9000000000001</v>
      </c>
      <c r="AL97" s="121"/>
      <c r="AM97" s="121"/>
      <c r="AN97" s="121">
        <v>1081.9000000000001</v>
      </c>
      <c r="AO97" s="121">
        <v>-2.4</v>
      </c>
      <c r="AP97" s="121"/>
      <c r="AQ97" s="122">
        <v>2789.4</v>
      </c>
      <c r="AR97" s="121"/>
      <c r="AS97" s="121">
        <v>1097.4000000000001</v>
      </c>
      <c r="AT97" s="121">
        <v>1081.9000000000001</v>
      </c>
      <c r="AU97" s="121"/>
      <c r="AV97" s="121">
        <v>245.5</v>
      </c>
      <c r="AW97" s="121"/>
      <c r="AX97" s="121"/>
      <c r="AY97" s="121">
        <v>69.599999999999994</v>
      </c>
      <c r="AZ97" s="121">
        <v>69.599999999999994</v>
      </c>
      <c r="BA97" s="121"/>
      <c r="BB97" s="121"/>
      <c r="BC97" s="121">
        <v>12.3</v>
      </c>
      <c r="BD97" s="121">
        <v>12.3</v>
      </c>
      <c r="BE97" s="121"/>
      <c r="BF97" s="121"/>
      <c r="BG97" s="121"/>
      <c r="BH97" s="121"/>
      <c r="BI97" s="121"/>
      <c r="BJ97" s="121"/>
      <c r="BK97" s="121"/>
      <c r="BL97" s="121"/>
      <c r="BM97" s="122">
        <v>2784.3</v>
      </c>
      <c r="BN97" s="121"/>
      <c r="BO97" s="121"/>
      <c r="BP97" s="121"/>
      <c r="BQ97" s="121"/>
      <c r="BR97" s="121"/>
      <c r="BS97" s="121"/>
      <c r="BT97" s="121"/>
      <c r="BU97" s="121"/>
      <c r="BV97" s="121"/>
      <c r="BW97" s="121"/>
      <c r="BX97" s="121"/>
      <c r="BY97" s="121"/>
      <c r="BZ97" s="121"/>
      <c r="CA97" s="121"/>
      <c r="CB97" s="121"/>
      <c r="CC97" s="121"/>
      <c r="CD97" s="122">
        <f t="shared" si="1"/>
        <v>99.817164981716502</v>
      </c>
      <c r="CE97" s="121"/>
      <c r="CF97" s="121">
        <v>56.2</v>
      </c>
      <c r="CG97" s="121"/>
      <c r="CH97" s="121"/>
      <c r="CI97" s="121"/>
      <c r="CJ97" s="116"/>
    </row>
    <row r="98" spans="1:88" ht="54" customHeight="1" x14ac:dyDescent="0.25">
      <c r="A98" s="123" t="s">
        <v>199</v>
      </c>
      <c r="B98" s="124" t="s">
        <v>46</v>
      </c>
      <c r="C98" s="124" t="s">
        <v>37</v>
      </c>
      <c r="D98" s="124" t="s">
        <v>200</v>
      </c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24"/>
      <c r="T98" s="117"/>
      <c r="U98" s="118"/>
      <c r="V98" s="118"/>
      <c r="W98" s="118"/>
      <c r="X98" s="118"/>
      <c r="Y98" s="116"/>
      <c r="Z98" s="121">
        <v>190</v>
      </c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>
        <v>75.900000000000006</v>
      </c>
      <c r="AL98" s="121"/>
      <c r="AM98" s="121"/>
      <c r="AN98" s="121"/>
      <c r="AO98" s="121"/>
      <c r="AP98" s="121"/>
      <c r="AQ98" s="125">
        <v>265.89999999999998</v>
      </c>
      <c r="AR98" s="121"/>
      <c r="AS98" s="121"/>
      <c r="AT98" s="121"/>
      <c r="AU98" s="121"/>
      <c r="AV98" s="121">
        <v>75.7</v>
      </c>
      <c r="AW98" s="121"/>
      <c r="AX98" s="121"/>
      <c r="AY98" s="121"/>
      <c r="AZ98" s="121"/>
      <c r="BA98" s="121"/>
      <c r="BB98" s="121"/>
      <c r="BC98" s="121"/>
      <c r="BD98" s="121"/>
      <c r="BE98" s="121"/>
      <c r="BF98" s="121"/>
      <c r="BG98" s="121"/>
      <c r="BH98" s="121"/>
      <c r="BI98" s="121"/>
      <c r="BJ98" s="121"/>
      <c r="BK98" s="121"/>
      <c r="BL98" s="121"/>
      <c r="BM98" s="125">
        <v>263.3</v>
      </c>
      <c r="BN98" s="121"/>
      <c r="BO98" s="121"/>
      <c r="BP98" s="121"/>
      <c r="BQ98" s="121"/>
      <c r="BR98" s="121"/>
      <c r="BS98" s="121"/>
      <c r="BT98" s="121"/>
      <c r="BU98" s="121"/>
      <c r="BV98" s="121"/>
      <c r="BW98" s="121"/>
      <c r="BX98" s="121"/>
      <c r="BY98" s="121"/>
      <c r="BZ98" s="121"/>
      <c r="CA98" s="121"/>
      <c r="CB98" s="121"/>
      <c r="CC98" s="121"/>
      <c r="CD98" s="122">
        <f t="shared" si="1"/>
        <v>99.022188792779247</v>
      </c>
      <c r="CE98" s="121"/>
      <c r="CF98" s="121"/>
      <c r="CG98" s="121"/>
      <c r="CH98" s="121"/>
      <c r="CI98" s="121"/>
      <c r="CJ98" s="116"/>
    </row>
    <row r="99" spans="1:88" ht="84.75" customHeight="1" x14ac:dyDescent="0.25">
      <c r="A99" s="129" t="s">
        <v>203</v>
      </c>
      <c r="B99" s="127" t="s">
        <v>46</v>
      </c>
      <c r="C99" s="127" t="s">
        <v>37</v>
      </c>
      <c r="D99" s="127" t="s">
        <v>200</v>
      </c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27" t="s">
        <v>173</v>
      </c>
      <c r="T99" s="117"/>
      <c r="U99" s="118"/>
      <c r="V99" s="118"/>
      <c r="W99" s="118"/>
      <c r="X99" s="118"/>
      <c r="Y99" s="116"/>
      <c r="Z99" s="121">
        <v>190</v>
      </c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>
        <v>75.900000000000006</v>
      </c>
      <c r="AL99" s="121"/>
      <c r="AM99" s="121"/>
      <c r="AN99" s="121"/>
      <c r="AO99" s="121"/>
      <c r="AP99" s="121"/>
      <c r="AQ99" s="128">
        <v>265.89999999999998</v>
      </c>
      <c r="AR99" s="121"/>
      <c r="AS99" s="121"/>
      <c r="AT99" s="121"/>
      <c r="AU99" s="121"/>
      <c r="AV99" s="121">
        <v>75.7</v>
      </c>
      <c r="AW99" s="121"/>
      <c r="AX99" s="121"/>
      <c r="AY99" s="121"/>
      <c r="AZ99" s="121"/>
      <c r="BA99" s="121"/>
      <c r="BB99" s="121"/>
      <c r="BC99" s="121"/>
      <c r="BD99" s="121"/>
      <c r="BE99" s="121"/>
      <c r="BF99" s="121"/>
      <c r="BG99" s="121"/>
      <c r="BH99" s="121"/>
      <c r="BI99" s="121"/>
      <c r="BJ99" s="121"/>
      <c r="BK99" s="121"/>
      <c r="BL99" s="121"/>
      <c r="BM99" s="128">
        <v>263.3</v>
      </c>
      <c r="BN99" s="121"/>
      <c r="BO99" s="121"/>
      <c r="BP99" s="121"/>
      <c r="BQ99" s="121"/>
      <c r="BR99" s="121"/>
      <c r="BS99" s="121"/>
      <c r="BT99" s="121"/>
      <c r="BU99" s="121"/>
      <c r="BV99" s="121"/>
      <c r="BW99" s="121"/>
      <c r="BX99" s="121"/>
      <c r="BY99" s="121"/>
      <c r="BZ99" s="121"/>
      <c r="CA99" s="121"/>
      <c r="CB99" s="121"/>
      <c r="CC99" s="121"/>
      <c r="CD99" s="122">
        <f t="shared" si="1"/>
        <v>99.022188792779247</v>
      </c>
      <c r="CE99" s="121"/>
      <c r="CF99" s="121"/>
      <c r="CG99" s="121"/>
      <c r="CH99" s="121"/>
      <c r="CI99" s="121"/>
      <c r="CJ99" s="116"/>
    </row>
    <row r="100" spans="1:88" ht="33" customHeight="1" x14ac:dyDescent="0.25">
      <c r="A100" s="123" t="s">
        <v>43</v>
      </c>
      <c r="B100" s="124" t="s">
        <v>46</v>
      </c>
      <c r="C100" s="124" t="s">
        <v>37</v>
      </c>
      <c r="D100" s="124" t="s">
        <v>44</v>
      </c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24"/>
      <c r="T100" s="117"/>
      <c r="U100" s="118"/>
      <c r="V100" s="118"/>
      <c r="W100" s="118"/>
      <c r="X100" s="118"/>
      <c r="Y100" s="116"/>
      <c r="Z100" s="121">
        <v>35</v>
      </c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>
        <v>30</v>
      </c>
      <c r="AL100" s="121"/>
      <c r="AM100" s="121"/>
      <c r="AN100" s="121"/>
      <c r="AO100" s="121"/>
      <c r="AP100" s="121"/>
      <c r="AQ100" s="125">
        <v>65</v>
      </c>
      <c r="AR100" s="121"/>
      <c r="AS100" s="121"/>
      <c r="AT100" s="121"/>
      <c r="AU100" s="121"/>
      <c r="AV100" s="121">
        <v>4</v>
      </c>
      <c r="AW100" s="121"/>
      <c r="AX100" s="121"/>
      <c r="AY100" s="121"/>
      <c r="AZ100" s="121"/>
      <c r="BA100" s="121"/>
      <c r="BB100" s="121"/>
      <c r="BC100" s="121"/>
      <c r="BD100" s="121"/>
      <c r="BE100" s="121"/>
      <c r="BF100" s="121"/>
      <c r="BG100" s="121"/>
      <c r="BH100" s="121"/>
      <c r="BI100" s="121"/>
      <c r="BJ100" s="121"/>
      <c r="BK100" s="121"/>
      <c r="BL100" s="121"/>
      <c r="BM100" s="125">
        <v>65</v>
      </c>
      <c r="BN100" s="121"/>
      <c r="BO100" s="121"/>
      <c r="BP100" s="121"/>
      <c r="BQ100" s="121"/>
      <c r="BR100" s="121"/>
      <c r="BS100" s="121"/>
      <c r="BT100" s="121"/>
      <c r="BU100" s="121"/>
      <c r="BV100" s="121"/>
      <c r="BW100" s="121"/>
      <c r="BX100" s="121"/>
      <c r="BY100" s="121"/>
      <c r="BZ100" s="121"/>
      <c r="CA100" s="121"/>
      <c r="CB100" s="121"/>
      <c r="CC100" s="121"/>
      <c r="CD100" s="122">
        <f t="shared" si="1"/>
        <v>100</v>
      </c>
      <c r="CE100" s="121"/>
      <c r="CF100" s="121"/>
      <c r="CG100" s="121"/>
      <c r="CH100" s="121"/>
      <c r="CI100" s="121"/>
      <c r="CJ100" s="116"/>
    </row>
    <row r="101" spans="1:88" ht="59.25" customHeight="1" x14ac:dyDescent="0.25">
      <c r="A101" s="129" t="s">
        <v>45</v>
      </c>
      <c r="B101" s="127" t="s">
        <v>46</v>
      </c>
      <c r="C101" s="127" t="s">
        <v>37</v>
      </c>
      <c r="D101" s="127" t="s">
        <v>44</v>
      </c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27" t="s">
        <v>173</v>
      </c>
      <c r="T101" s="117"/>
      <c r="U101" s="118"/>
      <c r="V101" s="118"/>
      <c r="W101" s="118"/>
      <c r="X101" s="118"/>
      <c r="Y101" s="116"/>
      <c r="Z101" s="121">
        <v>35</v>
      </c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>
        <v>30</v>
      </c>
      <c r="AL101" s="121"/>
      <c r="AM101" s="121"/>
      <c r="AN101" s="121"/>
      <c r="AO101" s="121"/>
      <c r="AP101" s="121"/>
      <c r="AQ101" s="128">
        <v>65</v>
      </c>
      <c r="AR101" s="121"/>
      <c r="AS101" s="121"/>
      <c r="AT101" s="121"/>
      <c r="AU101" s="121"/>
      <c r="AV101" s="121">
        <v>4</v>
      </c>
      <c r="AW101" s="121"/>
      <c r="AX101" s="121"/>
      <c r="AY101" s="121"/>
      <c r="AZ101" s="121"/>
      <c r="BA101" s="121"/>
      <c r="BB101" s="121"/>
      <c r="BC101" s="121"/>
      <c r="BD101" s="121"/>
      <c r="BE101" s="121"/>
      <c r="BF101" s="121"/>
      <c r="BG101" s="121"/>
      <c r="BH101" s="121"/>
      <c r="BI101" s="121"/>
      <c r="BJ101" s="121"/>
      <c r="BK101" s="121"/>
      <c r="BL101" s="121"/>
      <c r="BM101" s="128">
        <v>65</v>
      </c>
      <c r="BN101" s="121"/>
      <c r="BO101" s="121"/>
      <c r="BP101" s="121"/>
      <c r="BQ101" s="121"/>
      <c r="BR101" s="121"/>
      <c r="BS101" s="121"/>
      <c r="BT101" s="121"/>
      <c r="BU101" s="121"/>
      <c r="BV101" s="121"/>
      <c r="BW101" s="121"/>
      <c r="BX101" s="121"/>
      <c r="BY101" s="121"/>
      <c r="BZ101" s="121"/>
      <c r="CA101" s="121"/>
      <c r="CB101" s="121"/>
      <c r="CC101" s="121"/>
      <c r="CD101" s="122">
        <f t="shared" si="1"/>
        <v>100</v>
      </c>
      <c r="CE101" s="121"/>
      <c r="CF101" s="121"/>
      <c r="CG101" s="121"/>
      <c r="CH101" s="121"/>
      <c r="CI101" s="121"/>
      <c r="CJ101" s="116"/>
    </row>
    <row r="102" spans="1:88" ht="72" customHeight="1" x14ac:dyDescent="0.25">
      <c r="A102" s="123" t="s">
        <v>204</v>
      </c>
      <c r="B102" s="124" t="s">
        <v>46</v>
      </c>
      <c r="C102" s="124" t="s">
        <v>37</v>
      </c>
      <c r="D102" s="124" t="s">
        <v>205</v>
      </c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24"/>
      <c r="T102" s="117"/>
      <c r="U102" s="118"/>
      <c r="V102" s="118"/>
      <c r="W102" s="118"/>
      <c r="X102" s="118"/>
      <c r="Y102" s="116"/>
      <c r="Z102" s="121"/>
      <c r="AA102" s="121"/>
      <c r="AB102" s="121"/>
      <c r="AC102" s="121"/>
      <c r="AD102" s="121"/>
      <c r="AE102" s="121">
        <v>981.9</v>
      </c>
      <c r="AF102" s="121"/>
      <c r="AG102" s="121"/>
      <c r="AH102" s="121"/>
      <c r="AI102" s="121"/>
      <c r="AJ102" s="121"/>
      <c r="AK102" s="121">
        <v>981.9</v>
      </c>
      <c r="AL102" s="121"/>
      <c r="AM102" s="121"/>
      <c r="AN102" s="121">
        <v>981.9</v>
      </c>
      <c r="AO102" s="121"/>
      <c r="AP102" s="121"/>
      <c r="AQ102" s="125">
        <v>981.9</v>
      </c>
      <c r="AR102" s="121"/>
      <c r="AS102" s="121"/>
      <c r="AT102" s="121">
        <v>981.9</v>
      </c>
      <c r="AU102" s="121"/>
      <c r="AV102" s="121"/>
      <c r="AW102" s="121"/>
      <c r="AX102" s="121"/>
      <c r="AY102" s="121"/>
      <c r="AZ102" s="121"/>
      <c r="BA102" s="121"/>
      <c r="BB102" s="121"/>
      <c r="BC102" s="121"/>
      <c r="BD102" s="121"/>
      <c r="BE102" s="121"/>
      <c r="BF102" s="121"/>
      <c r="BG102" s="121"/>
      <c r="BH102" s="121"/>
      <c r="BI102" s="121"/>
      <c r="BJ102" s="121"/>
      <c r="BK102" s="121"/>
      <c r="BL102" s="121"/>
      <c r="BM102" s="125">
        <v>981.9</v>
      </c>
      <c r="BN102" s="121"/>
      <c r="BO102" s="121"/>
      <c r="BP102" s="121"/>
      <c r="BQ102" s="121"/>
      <c r="BR102" s="121"/>
      <c r="BS102" s="121"/>
      <c r="BT102" s="121"/>
      <c r="BU102" s="121"/>
      <c r="BV102" s="121"/>
      <c r="BW102" s="121"/>
      <c r="BX102" s="121"/>
      <c r="BY102" s="121"/>
      <c r="BZ102" s="121"/>
      <c r="CA102" s="121"/>
      <c r="CB102" s="121"/>
      <c r="CC102" s="121"/>
      <c r="CD102" s="122">
        <f t="shared" si="1"/>
        <v>100</v>
      </c>
      <c r="CE102" s="121"/>
      <c r="CF102" s="121"/>
      <c r="CG102" s="121"/>
      <c r="CH102" s="121"/>
      <c r="CI102" s="121"/>
      <c r="CJ102" s="116"/>
    </row>
    <row r="103" spans="1:88" ht="97.5" customHeight="1" x14ac:dyDescent="0.25">
      <c r="A103" s="129" t="s">
        <v>206</v>
      </c>
      <c r="B103" s="127" t="s">
        <v>46</v>
      </c>
      <c r="C103" s="127" t="s">
        <v>37</v>
      </c>
      <c r="D103" s="127" t="s">
        <v>205</v>
      </c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27" t="s">
        <v>173</v>
      </c>
      <c r="T103" s="117"/>
      <c r="U103" s="118"/>
      <c r="V103" s="118"/>
      <c r="W103" s="118"/>
      <c r="X103" s="118"/>
      <c r="Y103" s="116"/>
      <c r="Z103" s="121"/>
      <c r="AA103" s="121"/>
      <c r="AB103" s="121"/>
      <c r="AC103" s="121"/>
      <c r="AD103" s="121"/>
      <c r="AE103" s="121">
        <v>981.9</v>
      </c>
      <c r="AF103" s="121"/>
      <c r="AG103" s="121"/>
      <c r="AH103" s="121"/>
      <c r="AI103" s="121"/>
      <c r="AJ103" s="121"/>
      <c r="AK103" s="121">
        <v>981.9</v>
      </c>
      <c r="AL103" s="121"/>
      <c r="AM103" s="121"/>
      <c r="AN103" s="121">
        <v>981.9</v>
      </c>
      <c r="AO103" s="121"/>
      <c r="AP103" s="121"/>
      <c r="AQ103" s="128">
        <v>981.9</v>
      </c>
      <c r="AR103" s="121"/>
      <c r="AS103" s="121"/>
      <c r="AT103" s="121">
        <v>981.9</v>
      </c>
      <c r="AU103" s="121"/>
      <c r="AV103" s="121"/>
      <c r="AW103" s="121"/>
      <c r="AX103" s="121"/>
      <c r="AY103" s="121"/>
      <c r="AZ103" s="121"/>
      <c r="BA103" s="121"/>
      <c r="BB103" s="121"/>
      <c r="BC103" s="121"/>
      <c r="BD103" s="121"/>
      <c r="BE103" s="121"/>
      <c r="BF103" s="121"/>
      <c r="BG103" s="121"/>
      <c r="BH103" s="121"/>
      <c r="BI103" s="121"/>
      <c r="BJ103" s="121"/>
      <c r="BK103" s="121"/>
      <c r="BL103" s="121"/>
      <c r="BM103" s="128">
        <v>981.9</v>
      </c>
      <c r="BN103" s="121"/>
      <c r="BO103" s="121"/>
      <c r="BP103" s="121"/>
      <c r="BQ103" s="121"/>
      <c r="BR103" s="121"/>
      <c r="BS103" s="121"/>
      <c r="BT103" s="121"/>
      <c r="BU103" s="121"/>
      <c r="BV103" s="121"/>
      <c r="BW103" s="121"/>
      <c r="BX103" s="121"/>
      <c r="BY103" s="121"/>
      <c r="BZ103" s="121"/>
      <c r="CA103" s="121"/>
      <c r="CB103" s="121"/>
      <c r="CC103" s="121"/>
      <c r="CD103" s="122">
        <f t="shared" si="1"/>
        <v>100</v>
      </c>
      <c r="CE103" s="121"/>
      <c r="CF103" s="121"/>
      <c r="CG103" s="121"/>
      <c r="CH103" s="121"/>
      <c r="CI103" s="121"/>
      <c r="CJ103" s="116"/>
    </row>
    <row r="104" spans="1:88" ht="69.75" customHeight="1" x14ac:dyDescent="0.25">
      <c r="A104" s="123" t="s">
        <v>47</v>
      </c>
      <c r="B104" s="124" t="s">
        <v>46</v>
      </c>
      <c r="C104" s="124" t="s">
        <v>37</v>
      </c>
      <c r="D104" s="124" t="s">
        <v>48</v>
      </c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24"/>
      <c r="T104" s="117"/>
      <c r="U104" s="118"/>
      <c r="V104" s="118"/>
      <c r="W104" s="118"/>
      <c r="X104" s="118"/>
      <c r="Y104" s="116"/>
      <c r="Z104" s="121">
        <v>100</v>
      </c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>
        <v>-68.5</v>
      </c>
      <c r="AL104" s="121"/>
      <c r="AM104" s="121"/>
      <c r="AN104" s="121"/>
      <c r="AO104" s="121"/>
      <c r="AP104" s="121"/>
      <c r="AQ104" s="125">
        <v>31.5</v>
      </c>
      <c r="AR104" s="121"/>
      <c r="AS104" s="121"/>
      <c r="AT104" s="121"/>
      <c r="AU104" s="121"/>
      <c r="AV104" s="121">
        <v>56.9</v>
      </c>
      <c r="AW104" s="121"/>
      <c r="AX104" s="121"/>
      <c r="AY104" s="121"/>
      <c r="AZ104" s="121"/>
      <c r="BA104" s="121"/>
      <c r="BB104" s="121"/>
      <c r="BC104" s="121"/>
      <c r="BD104" s="121"/>
      <c r="BE104" s="121"/>
      <c r="BF104" s="121"/>
      <c r="BG104" s="121"/>
      <c r="BH104" s="121"/>
      <c r="BI104" s="121"/>
      <c r="BJ104" s="121"/>
      <c r="BK104" s="121"/>
      <c r="BL104" s="121"/>
      <c r="BM104" s="125">
        <v>31.5</v>
      </c>
      <c r="BN104" s="121"/>
      <c r="BO104" s="121"/>
      <c r="BP104" s="121"/>
      <c r="BQ104" s="121"/>
      <c r="BR104" s="121"/>
      <c r="BS104" s="121"/>
      <c r="BT104" s="121"/>
      <c r="BU104" s="121"/>
      <c r="BV104" s="121"/>
      <c r="BW104" s="121"/>
      <c r="BX104" s="121"/>
      <c r="BY104" s="121"/>
      <c r="BZ104" s="121"/>
      <c r="CA104" s="121"/>
      <c r="CB104" s="121"/>
      <c r="CC104" s="121"/>
      <c r="CD104" s="122">
        <f t="shared" si="1"/>
        <v>100</v>
      </c>
      <c r="CE104" s="121"/>
      <c r="CF104" s="121"/>
      <c r="CG104" s="121"/>
      <c r="CH104" s="121"/>
      <c r="CI104" s="121"/>
      <c r="CJ104" s="116"/>
    </row>
    <row r="105" spans="1:88" ht="100.5" customHeight="1" x14ac:dyDescent="0.25">
      <c r="A105" s="129" t="s">
        <v>49</v>
      </c>
      <c r="B105" s="127" t="s">
        <v>46</v>
      </c>
      <c r="C105" s="127" t="s">
        <v>37</v>
      </c>
      <c r="D105" s="127" t="s">
        <v>48</v>
      </c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27" t="s">
        <v>173</v>
      </c>
      <c r="T105" s="117"/>
      <c r="U105" s="118"/>
      <c r="V105" s="118"/>
      <c r="W105" s="118"/>
      <c r="X105" s="118"/>
      <c r="Y105" s="116"/>
      <c r="Z105" s="121">
        <v>100</v>
      </c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>
        <v>-68.5</v>
      </c>
      <c r="AL105" s="121"/>
      <c r="AM105" s="121"/>
      <c r="AN105" s="121"/>
      <c r="AO105" s="121"/>
      <c r="AP105" s="121"/>
      <c r="AQ105" s="128">
        <v>31.5</v>
      </c>
      <c r="AR105" s="121"/>
      <c r="AS105" s="121"/>
      <c r="AT105" s="121"/>
      <c r="AU105" s="121"/>
      <c r="AV105" s="121">
        <v>56.9</v>
      </c>
      <c r="AW105" s="121"/>
      <c r="AX105" s="121"/>
      <c r="AY105" s="121"/>
      <c r="AZ105" s="121"/>
      <c r="BA105" s="121"/>
      <c r="BB105" s="121"/>
      <c r="BC105" s="121"/>
      <c r="BD105" s="121"/>
      <c r="BE105" s="121"/>
      <c r="BF105" s="121"/>
      <c r="BG105" s="121"/>
      <c r="BH105" s="121"/>
      <c r="BI105" s="121"/>
      <c r="BJ105" s="121"/>
      <c r="BK105" s="121"/>
      <c r="BL105" s="121"/>
      <c r="BM105" s="128">
        <v>31.5</v>
      </c>
      <c r="BN105" s="121"/>
      <c r="BO105" s="121"/>
      <c r="BP105" s="121"/>
      <c r="BQ105" s="121"/>
      <c r="BR105" s="121"/>
      <c r="BS105" s="121"/>
      <c r="BT105" s="121"/>
      <c r="BU105" s="121"/>
      <c r="BV105" s="121"/>
      <c r="BW105" s="121"/>
      <c r="BX105" s="121"/>
      <c r="BY105" s="121"/>
      <c r="BZ105" s="121"/>
      <c r="CA105" s="121"/>
      <c r="CB105" s="121"/>
      <c r="CC105" s="121"/>
      <c r="CD105" s="122">
        <f t="shared" si="1"/>
        <v>100</v>
      </c>
      <c r="CE105" s="121"/>
      <c r="CF105" s="121"/>
      <c r="CG105" s="121"/>
      <c r="CH105" s="121"/>
      <c r="CI105" s="121"/>
      <c r="CJ105" s="116"/>
    </row>
    <row r="106" spans="1:88" ht="68.25" customHeight="1" x14ac:dyDescent="0.25">
      <c r="A106" s="123" t="s">
        <v>204</v>
      </c>
      <c r="B106" s="124" t="s">
        <v>46</v>
      </c>
      <c r="C106" s="124" t="s">
        <v>37</v>
      </c>
      <c r="D106" s="124" t="s">
        <v>207</v>
      </c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24"/>
      <c r="T106" s="117"/>
      <c r="U106" s="118"/>
      <c r="V106" s="118"/>
      <c r="W106" s="118"/>
      <c r="X106" s="118"/>
      <c r="Y106" s="116"/>
      <c r="Z106" s="121"/>
      <c r="AA106" s="121"/>
      <c r="AB106" s="121"/>
      <c r="AC106" s="121"/>
      <c r="AD106" s="121"/>
      <c r="AE106" s="121">
        <v>100</v>
      </c>
      <c r="AF106" s="121"/>
      <c r="AG106" s="121"/>
      <c r="AH106" s="121"/>
      <c r="AI106" s="121"/>
      <c r="AJ106" s="121"/>
      <c r="AK106" s="121">
        <v>100</v>
      </c>
      <c r="AL106" s="121"/>
      <c r="AM106" s="121"/>
      <c r="AN106" s="121">
        <v>100</v>
      </c>
      <c r="AO106" s="121"/>
      <c r="AP106" s="121"/>
      <c r="AQ106" s="125">
        <v>100</v>
      </c>
      <c r="AR106" s="121"/>
      <c r="AS106" s="121"/>
      <c r="AT106" s="121">
        <v>100</v>
      </c>
      <c r="AU106" s="121"/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  <c r="BH106" s="121"/>
      <c r="BI106" s="121"/>
      <c r="BJ106" s="121"/>
      <c r="BK106" s="121"/>
      <c r="BL106" s="121"/>
      <c r="BM106" s="125">
        <v>100</v>
      </c>
      <c r="BN106" s="121"/>
      <c r="BO106" s="121"/>
      <c r="BP106" s="121"/>
      <c r="BQ106" s="121"/>
      <c r="BR106" s="121"/>
      <c r="BS106" s="121"/>
      <c r="BT106" s="121"/>
      <c r="BU106" s="121"/>
      <c r="BV106" s="121"/>
      <c r="BW106" s="121"/>
      <c r="BX106" s="121"/>
      <c r="BY106" s="121"/>
      <c r="BZ106" s="121"/>
      <c r="CA106" s="121"/>
      <c r="CB106" s="121"/>
      <c r="CC106" s="121"/>
      <c r="CD106" s="122">
        <f t="shared" si="1"/>
        <v>100</v>
      </c>
      <c r="CE106" s="121"/>
      <c r="CF106" s="121"/>
      <c r="CG106" s="121"/>
      <c r="CH106" s="121"/>
      <c r="CI106" s="121"/>
      <c r="CJ106" s="116"/>
    </row>
    <row r="107" spans="1:88" ht="97.5" customHeight="1" x14ac:dyDescent="0.25">
      <c r="A107" s="129" t="s">
        <v>206</v>
      </c>
      <c r="B107" s="127" t="s">
        <v>46</v>
      </c>
      <c r="C107" s="127" t="s">
        <v>37</v>
      </c>
      <c r="D107" s="127" t="s">
        <v>207</v>
      </c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27" t="s">
        <v>173</v>
      </c>
      <c r="T107" s="117"/>
      <c r="U107" s="118"/>
      <c r="V107" s="118"/>
      <c r="W107" s="118"/>
      <c r="X107" s="118"/>
      <c r="Y107" s="116"/>
      <c r="Z107" s="121"/>
      <c r="AA107" s="121"/>
      <c r="AB107" s="121"/>
      <c r="AC107" s="121"/>
      <c r="AD107" s="121"/>
      <c r="AE107" s="121">
        <v>100</v>
      </c>
      <c r="AF107" s="121"/>
      <c r="AG107" s="121"/>
      <c r="AH107" s="121"/>
      <c r="AI107" s="121"/>
      <c r="AJ107" s="121"/>
      <c r="AK107" s="121">
        <v>100</v>
      </c>
      <c r="AL107" s="121"/>
      <c r="AM107" s="121"/>
      <c r="AN107" s="121">
        <v>100</v>
      </c>
      <c r="AO107" s="121"/>
      <c r="AP107" s="121"/>
      <c r="AQ107" s="128">
        <v>100</v>
      </c>
      <c r="AR107" s="121"/>
      <c r="AS107" s="121"/>
      <c r="AT107" s="121">
        <v>100</v>
      </c>
      <c r="AU107" s="121"/>
      <c r="AV107" s="121"/>
      <c r="AW107" s="121"/>
      <c r="AX107" s="121"/>
      <c r="AY107" s="121"/>
      <c r="AZ107" s="121"/>
      <c r="BA107" s="121"/>
      <c r="BB107" s="121"/>
      <c r="BC107" s="121"/>
      <c r="BD107" s="121"/>
      <c r="BE107" s="121"/>
      <c r="BF107" s="121"/>
      <c r="BG107" s="121"/>
      <c r="BH107" s="121"/>
      <c r="BI107" s="121"/>
      <c r="BJ107" s="121"/>
      <c r="BK107" s="121"/>
      <c r="BL107" s="121"/>
      <c r="BM107" s="128">
        <v>100</v>
      </c>
      <c r="BN107" s="121"/>
      <c r="BO107" s="121"/>
      <c r="BP107" s="121"/>
      <c r="BQ107" s="121"/>
      <c r="BR107" s="121"/>
      <c r="BS107" s="121"/>
      <c r="BT107" s="121"/>
      <c r="BU107" s="121"/>
      <c r="BV107" s="121"/>
      <c r="BW107" s="121"/>
      <c r="BX107" s="121"/>
      <c r="BY107" s="121"/>
      <c r="BZ107" s="121"/>
      <c r="CA107" s="121"/>
      <c r="CB107" s="121"/>
      <c r="CC107" s="121"/>
      <c r="CD107" s="122">
        <f t="shared" si="1"/>
        <v>100</v>
      </c>
      <c r="CE107" s="121"/>
      <c r="CF107" s="121"/>
      <c r="CG107" s="121"/>
      <c r="CH107" s="121"/>
      <c r="CI107" s="121"/>
      <c r="CJ107" s="116"/>
    </row>
    <row r="108" spans="1:88" ht="35.25" customHeight="1" x14ac:dyDescent="0.25">
      <c r="A108" s="123" t="s">
        <v>50</v>
      </c>
      <c r="B108" s="124" t="s">
        <v>46</v>
      </c>
      <c r="C108" s="124" t="s">
        <v>37</v>
      </c>
      <c r="D108" s="124" t="s">
        <v>51</v>
      </c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24"/>
      <c r="T108" s="117"/>
      <c r="U108" s="118"/>
      <c r="V108" s="118"/>
      <c r="W108" s="118"/>
      <c r="X108" s="118"/>
      <c r="Y108" s="116"/>
      <c r="Z108" s="121">
        <v>52</v>
      </c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5">
        <v>52</v>
      </c>
      <c r="AR108" s="121"/>
      <c r="AS108" s="121"/>
      <c r="AT108" s="121"/>
      <c r="AU108" s="121"/>
      <c r="AV108" s="121">
        <v>27</v>
      </c>
      <c r="AW108" s="121"/>
      <c r="AX108" s="121"/>
      <c r="AY108" s="121"/>
      <c r="AZ108" s="121"/>
      <c r="BA108" s="121"/>
      <c r="BB108" s="121"/>
      <c r="BC108" s="121"/>
      <c r="BD108" s="121"/>
      <c r="BE108" s="121"/>
      <c r="BF108" s="121"/>
      <c r="BG108" s="121"/>
      <c r="BH108" s="121"/>
      <c r="BI108" s="121"/>
      <c r="BJ108" s="121"/>
      <c r="BK108" s="121"/>
      <c r="BL108" s="121"/>
      <c r="BM108" s="125">
        <v>49.5</v>
      </c>
      <c r="BN108" s="121"/>
      <c r="BO108" s="121"/>
      <c r="BP108" s="121"/>
      <c r="BQ108" s="121"/>
      <c r="BR108" s="121"/>
      <c r="BS108" s="121"/>
      <c r="BT108" s="121"/>
      <c r="BU108" s="121"/>
      <c r="BV108" s="121"/>
      <c r="BW108" s="121"/>
      <c r="BX108" s="121"/>
      <c r="BY108" s="121"/>
      <c r="BZ108" s="121"/>
      <c r="CA108" s="121"/>
      <c r="CB108" s="121"/>
      <c r="CC108" s="121"/>
      <c r="CD108" s="122">
        <f t="shared" si="1"/>
        <v>95.192307692307693</v>
      </c>
      <c r="CE108" s="121"/>
      <c r="CF108" s="121"/>
      <c r="CG108" s="121"/>
      <c r="CH108" s="121"/>
      <c r="CI108" s="121"/>
      <c r="CJ108" s="116"/>
    </row>
    <row r="109" spans="1:88" ht="68.25" customHeight="1" x14ac:dyDescent="0.25">
      <c r="A109" s="129" t="s">
        <v>52</v>
      </c>
      <c r="B109" s="127" t="s">
        <v>46</v>
      </c>
      <c r="C109" s="127" t="s">
        <v>37</v>
      </c>
      <c r="D109" s="127" t="s">
        <v>51</v>
      </c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27" t="s">
        <v>173</v>
      </c>
      <c r="T109" s="117"/>
      <c r="U109" s="118"/>
      <c r="V109" s="118"/>
      <c r="W109" s="118"/>
      <c r="X109" s="118"/>
      <c r="Y109" s="116"/>
      <c r="Z109" s="121">
        <v>52</v>
      </c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8">
        <v>52</v>
      </c>
      <c r="AR109" s="121"/>
      <c r="AS109" s="121"/>
      <c r="AT109" s="121"/>
      <c r="AU109" s="121"/>
      <c r="AV109" s="121">
        <v>27</v>
      </c>
      <c r="AW109" s="121"/>
      <c r="AX109" s="121"/>
      <c r="AY109" s="121"/>
      <c r="AZ109" s="121"/>
      <c r="BA109" s="121"/>
      <c r="BB109" s="121"/>
      <c r="BC109" s="121"/>
      <c r="BD109" s="121"/>
      <c r="BE109" s="121"/>
      <c r="BF109" s="121"/>
      <c r="BG109" s="121"/>
      <c r="BH109" s="121"/>
      <c r="BI109" s="121"/>
      <c r="BJ109" s="121"/>
      <c r="BK109" s="121"/>
      <c r="BL109" s="121"/>
      <c r="BM109" s="128">
        <v>49.5</v>
      </c>
      <c r="BN109" s="121"/>
      <c r="BO109" s="121"/>
      <c r="BP109" s="121"/>
      <c r="BQ109" s="121"/>
      <c r="BR109" s="121"/>
      <c r="BS109" s="121"/>
      <c r="BT109" s="121"/>
      <c r="BU109" s="121"/>
      <c r="BV109" s="121"/>
      <c r="BW109" s="121"/>
      <c r="BX109" s="121"/>
      <c r="BY109" s="121"/>
      <c r="BZ109" s="121"/>
      <c r="CA109" s="121"/>
      <c r="CB109" s="121"/>
      <c r="CC109" s="121"/>
      <c r="CD109" s="122">
        <f t="shared" si="1"/>
        <v>95.192307692307693</v>
      </c>
      <c r="CE109" s="121"/>
      <c r="CF109" s="121"/>
      <c r="CG109" s="121"/>
      <c r="CH109" s="121"/>
      <c r="CI109" s="121"/>
      <c r="CJ109" s="116"/>
    </row>
    <row r="110" spans="1:88" ht="117" customHeight="1" x14ac:dyDescent="0.25">
      <c r="A110" s="130" t="s">
        <v>54</v>
      </c>
      <c r="B110" s="124" t="s">
        <v>46</v>
      </c>
      <c r="C110" s="124" t="s">
        <v>37</v>
      </c>
      <c r="D110" s="124" t="s">
        <v>55</v>
      </c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24"/>
      <c r="T110" s="117"/>
      <c r="U110" s="118"/>
      <c r="V110" s="118"/>
      <c r="W110" s="118"/>
      <c r="X110" s="118"/>
      <c r="Y110" s="116"/>
      <c r="Z110" s="121">
        <v>1202.5</v>
      </c>
      <c r="AA110" s="121"/>
      <c r="AB110" s="121"/>
      <c r="AC110" s="121">
        <v>1020.4</v>
      </c>
      <c r="AD110" s="121">
        <v>1020.4</v>
      </c>
      <c r="AE110" s="121"/>
      <c r="AF110" s="121"/>
      <c r="AG110" s="121">
        <v>182.1</v>
      </c>
      <c r="AH110" s="121">
        <v>182.1</v>
      </c>
      <c r="AI110" s="121"/>
      <c r="AJ110" s="121"/>
      <c r="AK110" s="121"/>
      <c r="AL110" s="121"/>
      <c r="AM110" s="121"/>
      <c r="AN110" s="121"/>
      <c r="AO110" s="121"/>
      <c r="AP110" s="121"/>
      <c r="AQ110" s="125">
        <v>1202.5</v>
      </c>
      <c r="AR110" s="121"/>
      <c r="AS110" s="121">
        <v>1020.4</v>
      </c>
      <c r="AT110" s="121"/>
      <c r="AU110" s="121"/>
      <c r="AV110" s="121"/>
      <c r="AW110" s="121"/>
      <c r="AX110" s="121"/>
      <c r="AY110" s="121"/>
      <c r="AZ110" s="121"/>
      <c r="BA110" s="121"/>
      <c r="BB110" s="121"/>
      <c r="BC110" s="121"/>
      <c r="BD110" s="121"/>
      <c r="BE110" s="121"/>
      <c r="BF110" s="121"/>
      <c r="BG110" s="121"/>
      <c r="BH110" s="121"/>
      <c r="BI110" s="121"/>
      <c r="BJ110" s="121"/>
      <c r="BK110" s="121"/>
      <c r="BL110" s="121"/>
      <c r="BM110" s="125">
        <v>1202.5</v>
      </c>
      <c r="BN110" s="121"/>
      <c r="BO110" s="121"/>
      <c r="BP110" s="121"/>
      <c r="BQ110" s="121"/>
      <c r="BR110" s="121"/>
      <c r="BS110" s="121"/>
      <c r="BT110" s="121"/>
      <c r="BU110" s="121"/>
      <c r="BV110" s="121"/>
      <c r="BW110" s="121"/>
      <c r="BX110" s="121"/>
      <c r="BY110" s="121"/>
      <c r="BZ110" s="121"/>
      <c r="CA110" s="121"/>
      <c r="CB110" s="121"/>
      <c r="CC110" s="121"/>
      <c r="CD110" s="122">
        <f t="shared" si="1"/>
        <v>100</v>
      </c>
      <c r="CE110" s="121"/>
      <c r="CF110" s="121"/>
      <c r="CG110" s="121"/>
      <c r="CH110" s="121"/>
      <c r="CI110" s="121"/>
      <c r="CJ110" s="116"/>
    </row>
    <row r="111" spans="1:88" ht="150" customHeight="1" x14ac:dyDescent="0.25">
      <c r="A111" s="126" t="s">
        <v>56</v>
      </c>
      <c r="B111" s="127" t="s">
        <v>46</v>
      </c>
      <c r="C111" s="127" t="s">
        <v>37</v>
      </c>
      <c r="D111" s="127" t="s">
        <v>55</v>
      </c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27" t="s">
        <v>173</v>
      </c>
      <c r="T111" s="117"/>
      <c r="U111" s="118"/>
      <c r="V111" s="118"/>
      <c r="W111" s="118"/>
      <c r="X111" s="118"/>
      <c r="Y111" s="116"/>
      <c r="Z111" s="121">
        <v>1202.5</v>
      </c>
      <c r="AA111" s="121"/>
      <c r="AB111" s="121"/>
      <c r="AC111" s="121">
        <v>1020.4</v>
      </c>
      <c r="AD111" s="121">
        <v>1020.4</v>
      </c>
      <c r="AE111" s="121"/>
      <c r="AF111" s="121"/>
      <c r="AG111" s="121">
        <v>182.1</v>
      </c>
      <c r="AH111" s="121">
        <v>182.1</v>
      </c>
      <c r="AI111" s="121"/>
      <c r="AJ111" s="121"/>
      <c r="AK111" s="121"/>
      <c r="AL111" s="121"/>
      <c r="AM111" s="121"/>
      <c r="AN111" s="121"/>
      <c r="AO111" s="121"/>
      <c r="AP111" s="121"/>
      <c r="AQ111" s="128">
        <v>1202.5</v>
      </c>
      <c r="AR111" s="121"/>
      <c r="AS111" s="121">
        <v>1020.4</v>
      </c>
      <c r="AT111" s="121"/>
      <c r="AU111" s="121"/>
      <c r="AV111" s="121"/>
      <c r="AW111" s="121"/>
      <c r="AX111" s="121"/>
      <c r="AY111" s="121"/>
      <c r="AZ111" s="121"/>
      <c r="BA111" s="121"/>
      <c r="BB111" s="121"/>
      <c r="BC111" s="121"/>
      <c r="BD111" s="121"/>
      <c r="BE111" s="121"/>
      <c r="BF111" s="121"/>
      <c r="BG111" s="121"/>
      <c r="BH111" s="121"/>
      <c r="BI111" s="121"/>
      <c r="BJ111" s="121"/>
      <c r="BK111" s="121"/>
      <c r="BL111" s="121"/>
      <c r="BM111" s="128">
        <v>1202.5</v>
      </c>
      <c r="BN111" s="121"/>
      <c r="BO111" s="121"/>
      <c r="BP111" s="121"/>
      <c r="BQ111" s="121"/>
      <c r="BR111" s="121"/>
      <c r="BS111" s="121"/>
      <c r="BT111" s="121"/>
      <c r="BU111" s="121"/>
      <c r="BV111" s="121"/>
      <c r="BW111" s="121"/>
      <c r="BX111" s="121"/>
      <c r="BY111" s="121"/>
      <c r="BZ111" s="121"/>
      <c r="CA111" s="121"/>
      <c r="CB111" s="121"/>
      <c r="CC111" s="121"/>
      <c r="CD111" s="122">
        <f t="shared" si="1"/>
        <v>100</v>
      </c>
      <c r="CE111" s="121"/>
      <c r="CF111" s="121"/>
      <c r="CG111" s="121"/>
      <c r="CH111" s="121"/>
      <c r="CI111" s="121"/>
      <c r="CJ111" s="116"/>
    </row>
    <row r="112" spans="1:88" ht="74.25" customHeight="1" x14ac:dyDescent="0.25">
      <c r="A112" s="123" t="s">
        <v>210</v>
      </c>
      <c r="B112" s="124" t="s">
        <v>46</v>
      </c>
      <c r="C112" s="124" t="s">
        <v>37</v>
      </c>
      <c r="D112" s="124" t="s">
        <v>211</v>
      </c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24"/>
      <c r="T112" s="117"/>
      <c r="U112" s="118"/>
      <c r="V112" s="118"/>
      <c r="W112" s="118"/>
      <c r="X112" s="118"/>
      <c r="Y112" s="116"/>
      <c r="Z112" s="121">
        <v>93</v>
      </c>
      <c r="AA112" s="121"/>
      <c r="AB112" s="121"/>
      <c r="AC112" s="121">
        <v>77</v>
      </c>
      <c r="AD112" s="121">
        <v>77</v>
      </c>
      <c r="AE112" s="121"/>
      <c r="AF112" s="121"/>
      <c r="AG112" s="121">
        <v>13.6</v>
      </c>
      <c r="AH112" s="121">
        <v>16</v>
      </c>
      <c r="AI112" s="121"/>
      <c r="AJ112" s="121"/>
      <c r="AK112" s="121">
        <v>-2.4</v>
      </c>
      <c r="AL112" s="121"/>
      <c r="AM112" s="121"/>
      <c r="AN112" s="121"/>
      <c r="AO112" s="121">
        <v>-2.4</v>
      </c>
      <c r="AP112" s="121"/>
      <c r="AQ112" s="125">
        <v>90.6</v>
      </c>
      <c r="AR112" s="121"/>
      <c r="AS112" s="121">
        <v>77</v>
      </c>
      <c r="AT112" s="121"/>
      <c r="AU112" s="121"/>
      <c r="AV112" s="121">
        <v>81.900000000000006</v>
      </c>
      <c r="AW112" s="121"/>
      <c r="AX112" s="121"/>
      <c r="AY112" s="121">
        <v>69.599999999999994</v>
      </c>
      <c r="AZ112" s="121">
        <v>69.599999999999994</v>
      </c>
      <c r="BA112" s="121"/>
      <c r="BB112" s="121"/>
      <c r="BC112" s="121">
        <v>12.3</v>
      </c>
      <c r="BD112" s="121">
        <v>12.3</v>
      </c>
      <c r="BE112" s="121"/>
      <c r="BF112" s="121"/>
      <c r="BG112" s="121"/>
      <c r="BH112" s="121"/>
      <c r="BI112" s="121"/>
      <c r="BJ112" s="121"/>
      <c r="BK112" s="121"/>
      <c r="BL112" s="121"/>
      <c r="BM112" s="125">
        <v>90.6</v>
      </c>
      <c r="BN112" s="121"/>
      <c r="BO112" s="121"/>
      <c r="BP112" s="121"/>
      <c r="BQ112" s="121"/>
      <c r="BR112" s="121"/>
      <c r="BS112" s="121"/>
      <c r="BT112" s="121"/>
      <c r="BU112" s="121"/>
      <c r="BV112" s="121"/>
      <c r="BW112" s="121"/>
      <c r="BX112" s="121"/>
      <c r="BY112" s="121"/>
      <c r="BZ112" s="121"/>
      <c r="CA112" s="121"/>
      <c r="CB112" s="121"/>
      <c r="CC112" s="121"/>
      <c r="CD112" s="122">
        <f t="shared" si="1"/>
        <v>100</v>
      </c>
      <c r="CE112" s="121"/>
      <c r="CF112" s="121">
        <v>56.2</v>
      </c>
      <c r="CG112" s="121"/>
      <c r="CH112" s="121"/>
      <c r="CI112" s="121"/>
      <c r="CJ112" s="116"/>
    </row>
    <row r="113" spans="1:88" ht="105" customHeight="1" x14ac:dyDescent="0.25">
      <c r="A113" s="129" t="s">
        <v>212</v>
      </c>
      <c r="B113" s="127" t="s">
        <v>46</v>
      </c>
      <c r="C113" s="127" t="s">
        <v>37</v>
      </c>
      <c r="D113" s="127" t="s">
        <v>211</v>
      </c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27" t="s">
        <v>173</v>
      </c>
      <c r="T113" s="117"/>
      <c r="U113" s="118"/>
      <c r="V113" s="118"/>
      <c r="W113" s="118"/>
      <c r="X113" s="118"/>
      <c r="Y113" s="116"/>
      <c r="Z113" s="121">
        <v>93</v>
      </c>
      <c r="AA113" s="121"/>
      <c r="AB113" s="121"/>
      <c r="AC113" s="121">
        <v>77</v>
      </c>
      <c r="AD113" s="121">
        <v>77</v>
      </c>
      <c r="AE113" s="121"/>
      <c r="AF113" s="121"/>
      <c r="AG113" s="121">
        <v>13.6</v>
      </c>
      <c r="AH113" s="121">
        <v>16</v>
      </c>
      <c r="AI113" s="121"/>
      <c r="AJ113" s="121"/>
      <c r="AK113" s="121">
        <v>-2.4</v>
      </c>
      <c r="AL113" s="121"/>
      <c r="AM113" s="121"/>
      <c r="AN113" s="121"/>
      <c r="AO113" s="121">
        <v>-2.4</v>
      </c>
      <c r="AP113" s="121"/>
      <c r="AQ113" s="128">
        <v>90.6</v>
      </c>
      <c r="AR113" s="121"/>
      <c r="AS113" s="121">
        <v>77</v>
      </c>
      <c r="AT113" s="121"/>
      <c r="AU113" s="121"/>
      <c r="AV113" s="121">
        <v>81.900000000000006</v>
      </c>
      <c r="AW113" s="121"/>
      <c r="AX113" s="121"/>
      <c r="AY113" s="121">
        <v>69.599999999999994</v>
      </c>
      <c r="AZ113" s="121">
        <v>69.599999999999994</v>
      </c>
      <c r="BA113" s="121"/>
      <c r="BB113" s="121"/>
      <c r="BC113" s="121">
        <v>12.3</v>
      </c>
      <c r="BD113" s="121">
        <v>12.3</v>
      </c>
      <c r="BE113" s="121"/>
      <c r="BF113" s="121"/>
      <c r="BG113" s="121"/>
      <c r="BH113" s="121"/>
      <c r="BI113" s="121"/>
      <c r="BJ113" s="121"/>
      <c r="BK113" s="121"/>
      <c r="BL113" s="121"/>
      <c r="BM113" s="128">
        <v>90.6</v>
      </c>
      <c r="BN113" s="121"/>
      <c r="BO113" s="121"/>
      <c r="BP113" s="121"/>
      <c r="BQ113" s="121"/>
      <c r="BR113" s="121"/>
      <c r="BS113" s="121"/>
      <c r="BT113" s="121"/>
      <c r="BU113" s="121"/>
      <c r="BV113" s="121"/>
      <c r="BW113" s="121"/>
      <c r="BX113" s="121"/>
      <c r="BY113" s="121"/>
      <c r="BZ113" s="121"/>
      <c r="CA113" s="121"/>
      <c r="CB113" s="121"/>
      <c r="CC113" s="121"/>
      <c r="CD113" s="122">
        <f t="shared" si="1"/>
        <v>100</v>
      </c>
      <c r="CE113" s="121"/>
      <c r="CF113" s="121">
        <v>56.2</v>
      </c>
      <c r="CG113" s="121"/>
      <c r="CH113" s="121"/>
      <c r="CI113" s="121"/>
      <c r="CJ113" s="116"/>
    </row>
    <row r="114" spans="1:88" ht="41.25" customHeight="1" x14ac:dyDescent="0.25">
      <c r="A114" s="119" t="s">
        <v>239</v>
      </c>
      <c r="B114" s="120" t="s">
        <v>46</v>
      </c>
      <c r="C114" s="120" t="s">
        <v>46</v>
      </c>
      <c r="D114" s="120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20"/>
      <c r="T114" s="117"/>
      <c r="U114" s="118"/>
      <c r="V114" s="118"/>
      <c r="W114" s="118"/>
      <c r="X114" s="118"/>
      <c r="Y114" s="116"/>
      <c r="Z114" s="121">
        <v>110</v>
      </c>
      <c r="AA114" s="121"/>
      <c r="AB114" s="121"/>
      <c r="AC114" s="121"/>
      <c r="AD114" s="121"/>
      <c r="AE114" s="121"/>
      <c r="AF114" s="121"/>
      <c r="AG114" s="121">
        <v>110</v>
      </c>
      <c r="AH114" s="121">
        <v>110</v>
      </c>
      <c r="AI114" s="121"/>
      <c r="AJ114" s="121"/>
      <c r="AK114" s="121"/>
      <c r="AL114" s="121"/>
      <c r="AM114" s="121"/>
      <c r="AN114" s="121"/>
      <c r="AO114" s="121"/>
      <c r="AP114" s="121"/>
      <c r="AQ114" s="122">
        <v>110</v>
      </c>
      <c r="AR114" s="121"/>
      <c r="AS114" s="121"/>
      <c r="AT114" s="121"/>
      <c r="AU114" s="121"/>
      <c r="AV114" s="121">
        <v>110</v>
      </c>
      <c r="AW114" s="121"/>
      <c r="AX114" s="121"/>
      <c r="AY114" s="121"/>
      <c r="AZ114" s="121"/>
      <c r="BA114" s="121"/>
      <c r="BB114" s="121"/>
      <c r="BC114" s="121">
        <v>110</v>
      </c>
      <c r="BD114" s="121">
        <v>110</v>
      </c>
      <c r="BE114" s="121"/>
      <c r="BF114" s="121"/>
      <c r="BG114" s="121"/>
      <c r="BH114" s="121"/>
      <c r="BI114" s="121"/>
      <c r="BJ114" s="121"/>
      <c r="BK114" s="121"/>
      <c r="BL114" s="121"/>
      <c r="BM114" s="122">
        <v>110</v>
      </c>
      <c r="BN114" s="121"/>
      <c r="BO114" s="121"/>
      <c r="BP114" s="121"/>
      <c r="BQ114" s="121"/>
      <c r="BR114" s="121"/>
      <c r="BS114" s="121"/>
      <c r="BT114" s="121"/>
      <c r="BU114" s="121"/>
      <c r="BV114" s="121"/>
      <c r="BW114" s="121"/>
      <c r="BX114" s="121"/>
      <c r="BY114" s="121"/>
      <c r="BZ114" s="121"/>
      <c r="CA114" s="121"/>
      <c r="CB114" s="121"/>
      <c r="CC114" s="121"/>
      <c r="CD114" s="122">
        <f t="shared" si="1"/>
        <v>100</v>
      </c>
      <c r="CE114" s="121"/>
      <c r="CF114" s="121"/>
      <c r="CG114" s="121"/>
      <c r="CH114" s="121"/>
      <c r="CI114" s="121"/>
      <c r="CJ114" s="116"/>
    </row>
    <row r="115" spans="1:88" ht="84" customHeight="1" x14ac:dyDescent="0.25">
      <c r="A115" s="123" t="s">
        <v>117</v>
      </c>
      <c r="B115" s="124" t="s">
        <v>46</v>
      </c>
      <c r="C115" s="124" t="s">
        <v>46</v>
      </c>
      <c r="D115" s="124" t="s">
        <v>118</v>
      </c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24"/>
      <c r="T115" s="117"/>
      <c r="U115" s="118"/>
      <c r="V115" s="118"/>
      <c r="W115" s="118"/>
      <c r="X115" s="118"/>
      <c r="Y115" s="116"/>
      <c r="Z115" s="121">
        <v>110</v>
      </c>
      <c r="AA115" s="121"/>
      <c r="AB115" s="121"/>
      <c r="AC115" s="121"/>
      <c r="AD115" s="121"/>
      <c r="AE115" s="121"/>
      <c r="AF115" s="121"/>
      <c r="AG115" s="121">
        <v>110</v>
      </c>
      <c r="AH115" s="121">
        <v>110</v>
      </c>
      <c r="AI115" s="121"/>
      <c r="AJ115" s="121"/>
      <c r="AK115" s="121"/>
      <c r="AL115" s="121"/>
      <c r="AM115" s="121"/>
      <c r="AN115" s="121"/>
      <c r="AO115" s="121"/>
      <c r="AP115" s="121"/>
      <c r="AQ115" s="125">
        <v>110</v>
      </c>
      <c r="AR115" s="121"/>
      <c r="AS115" s="121"/>
      <c r="AT115" s="121"/>
      <c r="AU115" s="121"/>
      <c r="AV115" s="121">
        <v>110</v>
      </c>
      <c r="AW115" s="121"/>
      <c r="AX115" s="121"/>
      <c r="AY115" s="121"/>
      <c r="AZ115" s="121"/>
      <c r="BA115" s="121"/>
      <c r="BB115" s="121"/>
      <c r="BC115" s="121">
        <v>110</v>
      </c>
      <c r="BD115" s="121">
        <v>110</v>
      </c>
      <c r="BE115" s="121"/>
      <c r="BF115" s="121"/>
      <c r="BG115" s="121"/>
      <c r="BH115" s="121"/>
      <c r="BI115" s="121"/>
      <c r="BJ115" s="121"/>
      <c r="BK115" s="121"/>
      <c r="BL115" s="121"/>
      <c r="BM115" s="125">
        <v>110</v>
      </c>
      <c r="BN115" s="121"/>
      <c r="BO115" s="121"/>
      <c r="BP115" s="121"/>
      <c r="BQ115" s="121"/>
      <c r="BR115" s="121"/>
      <c r="BS115" s="121"/>
      <c r="BT115" s="121"/>
      <c r="BU115" s="121"/>
      <c r="BV115" s="121"/>
      <c r="BW115" s="121"/>
      <c r="BX115" s="121"/>
      <c r="BY115" s="121"/>
      <c r="BZ115" s="121"/>
      <c r="CA115" s="121"/>
      <c r="CB115" s="121"/>
      <c r="CC115" s="121"/>
      <c r="CD115" s="122">
        <f t="shared" si="1"/>
        <v>100</v>
      </c>
      <c r="CE115" s="121"/>
      <c r="CF115" s="121"/>
      <c r="CG115" s="121"/>
      <c r="CH115" s="121"/>
      <c r="CI115" s="121"/>
      <c r="CJ115" s="116"/>
    </row>
    <row r="116" spans="1:88" ht="103.5" customHeight="1" x14ac:dyDescent="0.25">
      <c r="A116" s="129" t="s">
        <v>119</v>
      </c>
      <c r="B116" s="127" t="s">
        <v>46</v>
      </c>
      <c r="C116" s="127" t="s">
        <v>46</v>
      </c>
      <c r="D116" s="127" t="s">
        <v>118</v>
      </c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27" t="s">
        <v>234</v>
      </c>
      <c r="T116" s="117"/>
      <c r="U116" s="118"/>
      <c r="V116" s="118"/>
      <c r="W116" s="118"/>
      <c r="X116" s="118"/>
      <c r="Y116" s="116"/>
      <c r="Z116" s="121">
        <v>110</v>
      </c>
      <c r="AA116" s="121"/>
      <c r="AB116" s="121"/>
      <c r="AC116" s="121"/>
      <c r="AD116" s="121"/>
      <c r="AE116" s="121"/>
      <c r="AF116" s="121"/>
      <c r="AG116" s="121">
        <v>110</v>
      </c>
      <c r="AH116" s="121">
        <v>110</v>
      </c>
      <c r="AI116" s="121"/>
      <c r="AJ116" s="121"/>
      <c r="AK116" s="121"/>
      <c r="AL116" s="121"/>
      <c r="AM116" s="121"/>
      <c r="AN116" s="121"/>
      <c r="AO116" s="121"/>
      <c r="AP116" s="121"/>
      <c r="AQ116" s="128">
        <v>110</v>
      </c>
      <c r="AR116" s="121"/>
      <c r="AS116" s="121"/>
      <c r="AT116" s="121"/>
      <c r="AU116" s="121"/>
      <c r="AV116" s="121">
        <v>110</v>
      </c>
      <c r="AW116" s="121"/>
      <c r="AX116" s="121"/>
      <c r="AY116" s="121"/>
      <c r="AZ116" s="121"/>
      <c r="BA116" s="121"/>
      <c r="BB116" s="121"/>
      <c r="BC116" s="121">
        <v>110</v>
      </c>
      <c r="BD116" s="121">
        <v>110</v>
      </c>
      <c r="BE116" s="121"/>
      <c r="BF116" s="121"/>
      <c r="BG116" s="121"/>
      <c r="BH116" s="121"/>
      <c r="BI116" s="121"/>
      <c r="BJ116" s="121"/>
      <c r="BK116" s="121"/>
      <c r="BL116" s="121"/>
      <c r="BM116" s="128">
        <v>110</v>
      </c>
      <c r="BN116" s="121"/>
      <c r="BO116" s="121"/>
      <c r="BP116" s="121"/>
      <c r="BQ116" s="121"/>
      <c r="BR116" s="121"/>
      <c r="BS116" s="121"/>
      <c r="BT116" s="121"/>
      <c r="BU116" s="121"/>
      <c r="BV116" s="121"/>
      <c r="BW116" s="121"/>
      <c r="BX116" s="121"/>
      <c r="BY116" s="121"/>
      <c r="BZ116" s="121"/>
      <c r="CA116" s="121"/>
      <c r="CB116" s="121"/>
      <c r="CC116" s="121"/>
      <c r="CD116" s="122">
        <f t="shared" si="1"/>
        <v>100</v>
      </c>
      <c r="CE116" s="121"/>
      <c r="CF116" s="121"/>
      <c r="CG116" s="121"/>
      <c r="CH116" s="121"/>
      <c r="CI116" s="121"/>
      <c r="CJ116" s="116"/>
    </row>
    <row r="117" spans="1:88" ht="26.25" customHeight="1" x14ac:dyDescent="0.25">
      <c r="A117" s="119" t="s">
        <v>164</v>
      </c>
      <c r="B117" s="120" t="s">
        <v>13</v>
      </c>
      <c r="C117" s="120" t="s">
        <v>165</v>
      </c>
      <c r="D117" s="209"/>
      <c r="E117" s="210"/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P117" s="117"/>
      <c r="Q117" s="117"/>
      <c r="R117" s="117"/>
      <c r="S117" s="120"/>
      <c r="T117" s="117"/>
      <c r="U117" s="118"/>
      <c r="V117" s="118"/>
      <c r="W117" s="118"/>
      <c r="X117" s="118"/>
      <c r="Y117" s="116"/>
      <c r="Z117" s="121">
        <v>5064.8999999999996</v>
      </c>
      <c r="AA117" s="121"/>
      <c r="AB117" s="121"/>
      <c r="AC117" s="121">
        <v>1686.1</v>
      </c>
      <c r="AD117" s="121">
        <v>1300.0999999999999</v>
      </c>
      <c r="AE117" s="121">
        <v>2044.7</v>
      </c>
      <c r="AF117" s="121">
        <v>1359.7</v>
      </c>
      <c r="AG117" s="121">
        <v>1401.9</v>
      </c>
      <c r="AH117" s="121">
        <v>1015.9</v>
      </c>
      <c r="AI117" s="121"/>
      <c r="AJ117" s="121"/>
      <c r="AK117" s="121">
        <v>1250</v>
      </c>
      <c r="AL117" s="121"/>
      <c r="AM117" s="121">
        <v>386</v>
      </c>
      <c r="AN117" s="121">
        <v>685</v>
      </c>
      <c r="AO117" s="121">
        <v>386</v>
      </c>
      <c r="AP117" s="121"/>
      <c r="AQ117" s="122">
        <v>6315</v>
      </c>
      <c r="AR117" s="121"/>
      <c r="AS117" s="121">
        <v>1686.1</v>
      </c>
      <c r="AT117" s="121">
        <v>2044.7</v>
      </c>
      <c r="AU117" s="121"/>
      <c r="AV117" s="121">
        <v>5671.5</v>
      </c>
      <c r="AW117" s="121"/>
      <c r="AX117" s="121"/>
      <c r="AY117" s="121">
        <v>1000.1</v>
      </c>
      <c r="AZ117" s="121">
        <v>1000.1</v>
      </c>
      <c r="BA117" s="121">
        <v>2846.4</v>
      </c>
      <c r="BB117" s="121">
        <v>2653.1</v>
      </c>
      <c r="BC117" s="121">
        <v>1000.1</v>
      </c>
      <c r="BD117" s="121">
        <v>1000.1</v>
      </c>
      <c r="BE117" s="121"/>
      <c r="BF117" s="121"/>
      <c r="BG117" s="121"/>
      <c r="BH117" s="121"/>
      <c r="BI117" s="121"/>
      <c r="BJ117" s="121">
        <v>193.3</v>
      </c>
      <c r="BK117" s="121"/>
      <c r="BL117" s="121"/>
      <c r="BM117" s="122">
        <v>6304.4</v>
      </c>
      <c r="BN117" s="121"/>
      <c r="BO117" s="121"/>
      <c r="BP117" s="121"/>
      <c r="BQ117" s="121"/>
      <c r="BR117" s="121"/>
      <c r="BS117" s="121"/>
      <c r="BT117" s="121"/>
      <c r="BU117" s="121"/>
      <c r="BV117" s="121"/>
      <c r="BW117" s="121"/>
      <c r="BX117" s="121"/>
      <c r="BY117" s="121"/>
      <c r="BZ117" s="121"/>
      <c r="CA117" s="121"/>
      <c r="CB117" s="121"/>
      <c r="CC117" s="121"/>
      <c r="CD117" s="122">
        <f t="shared" si="1"/>
        <v>99.832145684877275</v>
      </c>
      <c r="CE117" s="121"/>
      <c r="CF117" s="121">
        <v>1000.1</v>
      </c>
      <c r="CG117" s="121">
        <v>2620.1999999999998</v>
      </c>
      <c r="CH117" s="121"/>
      <c r="CI117" s="121"/>
      <c r="CJ117" s="116"/>
    </row>
    <row r="118" spans="1:88" ht="16.5" customHeight="1" x14ac:dyDescent="0.25">
      <c r="A118" s="119" t="s">
        <v>166</v>
      </c>
      <c r="B118" s="120" t="s">
        <v>13</v>
      </c>
      <c r="C118" s="120" t="s">
        <v>14</v>
      </c>
      <c r="D118" s="135"/>
      <c r="E118" s="136"/>
      <c r="F118" s="117"/>
      <c r="G118" s="117"/>
      <c r="H118" s="117"/>
      <c r="I118" s="117"/>
      <c r="J118" s="117"/>
      <c r="K118" s="117"/>
      <c r="L118" s="117"/>
      <c r="M118" s="117"/>
      <c r="N118" s="117"/>
      <c r="O118" s="117"/>
      <c r="P118" s="117"/>
      <c r="Q118" s="117"/>
      <c r="R118" s="117"/>
      <c r="S118" s="120"/>
      <c r="T118" s="117"/>
      <c r="U118" s="118"/>
      <c r="V118" s="118"/>
      <c r="W118" s="118"/>
      <c r="X118" s="118"/>
      <c r="Y118" s="116"/>
      <c r="Z118" s="121">
        <v>5064.8999999999996</v>
      </c>
      <c r="AA118" s="121"/>
      <c r="AB118" s="121"/>
      <c r="AC118" s="121">
        <v>1686.1</v>
      </c>
      <c r="AD118" s="121">
        <v>1300.0999999999999</v>
      </c>
      <c r="AE118" s="121">
        <v>2044.7</v>
      </c>
      <c r="AF118" s="121">
        <v>1359.7</v>
      </c>
      <c r="AG118" s="121">
        <v>1401.9</v>
      </c>
      <c r="AH118" s="121">
        <v>1015.9</v>
      </c>
      <c r="AI118" s="121"/>
      <c r="AJ118" s="121"/>
      <c r="AK118" s="121">
        <v>1250</v>
      </c>
      <c r="AL118" s="121"/>
      <c r="AM118" s="121">
        <v>386</v>
      </c>
      <c r="AN118" s="121">
        <v>685</v>
      </c>
      <c r="AO118" s="121">
        <v>386</v>
      </c>
      <c r="AP118" s="121"/>
      <c r="AQ118" s="122">
        <v>6315</v>
      </c>
      <c r="AR118" s="121"/>
      <c r="AS118" s="121">
        <v>1686.1</v>
      </c>
      <c r="AT118" s="121">
        <v>2044.7</v>
      </c>
      <c r="AU118" s="121"/>
      <c r="AV118" s="121">
        <v>5671.5</v>
      </c>
      <c r="AW118" s="121"/>
      <c r="AX118" s="121"/>
      <c r="AY118" s="121">
        <v>1000.1</v>
      </c>
      <c r="AZ118" s="121">
        <v>1000.1</v>
      </c>
      <c r="BA118" s="121">
        <v>2846.4</v>
      </c>
      <c r="BB118" s="121">
        <v>2653.1</v>
      </c>
      <c r="BC118" s="121">
        <v>1000.1</v>
      </c>
      <c r="BD118" s="121">
        <v>1000.1</v>
      </c>
      <c r="BE118" s="121"/>
      <c r="BF118" s="121"/>
      <c r="BG118" s="121"/>
      <c r="BH118" s="121"/>
      <c r="BI118" s="121"/>
      <c r="BJ118" s="121">
        <v>193.3</v>
      </c>
      <c r="BK118" s="121"/>
      <c r="BL118" s="121"/>
      <c r="BM118" s="122">
        <v>6304.4</v>
      </c>
      <c r="BN118" s="121"/>
      <c r="BO118" s="121"/>
      <c r="BP118" s="121"/>
      <c r="BQ118" s="121"/>
      <c r="BR118" s="121"/>
      <c r="BS118" s="121"/>
      <c r="BT118" s="121"/>
      <c r="BU118" s="121"/>
      <c r="BV118" s="121"/>
      <c r="BW118" s="121"/>
      <c r="BX118" s="121"/>
      <c r="BY118" s="121"/>
      <c r="BZ118" s="121"/>
      <c r="CA118" s="121"/>
      <c r="CB118" s="121"/>
      <c r="CC118" s="121"/>
      <c r="CD118" s="122">
        <f t="shared" si="1"/>
        <v>99.832145684877275</v>
      </c>
      <c r="CE118" s="121"/>
      <c r="CF118" s="121">
        <v>1000.1</v>
      </c>
      <c r="CG118" s="121">
        <v>2620.1999999999998</v>
      </c>
      <c r="CH118" s="121"/>
      <c r="CI118" s="121"/>
      <c r="CJ118" s="116"/>
    </row>
    <row r="119" spans="1:88" ht="38.25" customHeight="1" x14ac:dyDescent="0.25">
      <c r="A119" s="123" t="s">
        <v>9</v>
      </c>
      <c r="B119" s="124" t="s">
        <v>13</v>
      </c>
      <c r="C119" s="124" t="s">
        <v>14</v>
      </c>
      <c r="D119" s="124" t="s">
        <v>10</v>
      </c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7"/>
      <c r="P119" s="117"/>
      <c r="Q119" s="117"/>
      <c r="R119" s="117"/>
      <c r="S119" s="124"/>
      <c r="T119" s="117"/>
      <c r="U119" s="118"/>
      <c r="V119" s="118"/>
      <c r="W119" s="118"/>
      <c r="X119" s="118"/>
      <c r="Y119" s="116"/>
      <c r="Z119" s="121">
        <v>905.4</v>
      </c>
      <c r="AA119" s="121"/>
      <c r="AB119" s="121"/>
      <c r="AC119" s="121"/>
      <c r="AD119" s="121"/>
      <c r="AE119" s="121">
        <v>277</v>
      </c>
      <c r="AF119" s="121"/>
      <c r="AG119" s="121"/>
      <c r="AH119" s="121"/>
      <c r="AI119" s="121"/>
      <c r="AJ119" s="121"/>
      <c r="AK119" s="121">
        <v>293.3</v>
      </c>
      <c r="AL119" s="121"/>
      <c r="AM119" s="121"/>
      <c r="AN119" s="121">
        <v>277</v>
      </c>
      <c r="AO119" s="121"/>
      <c r="AP119" s="121"/>
      <c r="AQ119" s="125">
        <v>1198.7</v>
      </c>
      <c r="AR119" s="121"/>
      <c r="AS119" s="121"/>
      <c r="AT119" s="121">
        <v>277</v>
      </c>
      <c r="AU119" s="121"/>
      <c r="AV119" s="121">
        <v>547.29999999999995</v>
      </c>
      <c r="AW119" s="121"/>
      <c r="AX119" s="121"/>
      <c r="AY119" s="121"/>
      <c r="AZ119" s="121"/>
      <c r="BA119" s="121"/>
      <c r="BB119" s="121"/>
      <c r="BC119" s="121"/>
      <c r="BD119" s="121"/>
      <c r="BE119" s="121"/>
      <c r="BF119" s="121"/>
      <c r="BG119" s="121"/>
      <c r="BH119" s="121"/>
      <c r="BI119" s="121"/>
      <c r="BJ119" s="121"/>
      <c r="BK119" s="121"/>
      <c r="BL119" s="121"/>
      <c r="BM119" s="125">
        <v>1188.2</v>
      </c>
      <c r="BN119" s="121"/>
      <c r="BO119" s="121"/>
      <c r="BP119" s="121"/>
      <c r="BQ119" s="121"/>
      <c r="BR119" s="121"/>
      <c r="BS119" s="121"/>
      <c r="BT119" s="121"/>
      <c r="BU119" s="121"/>
      <c r="BV119" s="121"/>
      <c r="BW119" s="121"/>
      <c r="BX119" s="121"/>
      <c r="BY119" s="121"/>
      <c r="BZ119" s="121"/>
      <c r="CA119" s="121"/>
      <c r="CB119" s="121"/>
      <c r="CC119" s="121"/>
      <c r="CD119" s="122">
        <f t="shared" si="1"/>
        <v>99.12405105530992</v>
      </c>
      <c r="CE119" s="121"/>
      <c r="CF119" s="121"/>
      <c r="CG119" s="121"/>
      <c r="CH119" s="121"/>
      <c r="CI119" s="121"/>
      <c r="CJ119" s="116"/>
    </row>
    <row r="120" spans="1:88" ht="118.5" customHeight="1" x14ac:dyDescent="0.25">
      <c r="A120" s="126" t="s">
        <v>11</v>
      </c>
      <c r="B120" s="127" t="s">
        <v>13</v>
      </c>
      <c r="C120" s="127" t="s">
        <v>14</v>
      </c>
      <c r="D120" s="127" t="s">
        <v>10</v>
      </c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27" t="s">
        <v>167</v>
      </c>
      <c r="T120" s="117"/>
      <c r="U120" s="118"/>
      <c r="V120" s="118"/>
      <c r="W120" s="118"/>
      <c r="X120" s="118"/>
      <c r="Y120" s="116"/>
      <c r="Z120" s="121">
        <v>195</v>
      </c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21"/>
      <c r="AK120" s="121">
        <v>9</v>
      </c>
      <c r="AL120" s="121"/>
      <c r="AM120" s="121"/>
      <c r="AN120" s="121"/>
      <c r="AO120" s="121"/>
      <c r="AP120" s="121"/>
      <c r="AQ120" s="128">
        <v>204</v>
      </c>
      <c r="AR120" s="121"/>
      <c r="AS120" s="121"/>
      <c r="AT120" s="121"/>
      <c r="AU120" s="121"/>
      <c r="AV120" s="121">
        <v>68</v>
      </c>
      <c r="AW120" s="121"/>
      <c r="AX120" s="121"/>
      <c r="AY120" s="121"/>
      <c r="AZ120" s="121"/>
      <c r="BA120" s="121"/>
      <c r="BB120" s="121"/>
      <c r="BC120" s="121"/>
      <c r="BD120" s="121"/>
      <c r="BE120" s="121"/>
      <c r="BF120" s="121"/>
      <c r="BG120" s="121"/>
      <c r="BH120" s="121"/>
      <c r="BI120" s="121"/>
      <c r="BJ120" s="121"/>
      <c r="BK120" s="121"/>
      <c r="BL120" s="121"/>
      <c r="BM120" s="128">
        <v>204</v>
      </c>
      <c r="BN120" s="121"/>
      <c r="BO120" s="121"/>
      <c r="BP120" s="121"/>
      <c r="BQ120" s="121"/>
      <c r="BR120" s="121"/>
      <c r="BS120" s="121"/>
      <c r="BT120" s="121"/>
      <c r="BU120" s="121"/>
      <c r="BV120" s="121"/>
      <c r="BW120" s="121"/>
      <c r="BX120" s="121"/>
      <c r="BY120" s="121"/>
      <c r="BZ120" s="121"/>
      <c r="CA120" s="121"/>
      <c r="CB120" s="121"/>
      <c r="CC120" s="121"/>
      <c r="CD120" s="122">
        <f t="shared" si="1"/>
        <v>100</v>
      </c>
      <c r="CE120" s="121"/>
      <c r="CF120" s="121"/>
      <c r="CG120" s="121"/>
      <c r="CH120" s="121"/>
      <c r="CI120" s="121"/>
      <c r="CJ120" s="116"/>
    </row>
    <row r="121" spans="1:88" ht="75.75" customHeight="1" x14ac:dyDescent="0.25">
      <c r="A121" s="129" t="s">
        <v>16</v>
      </c>
      <c r="B121" s="127" t="s">
        <v>13</v>
      </c>
      <c r="C121" s="127" t="s">
        <v>14</v>
      </c>
      <c r="D121" s="127" t="s">
        <v>10</v>
      </c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27" t="s">
        <v>173</v>
      </c>
      <c r="T121" s="117"/>
      <c r="U121" s="118"/>
      <c r="V121" s="118"/>
      <c r="W121" s="118"/>
      <c r="X121" s="118"/>
      <c r="Y121" s="116"/>
      <c r="Z121" s="121">
        <v>660</v>
      </c>
      <c r="AA121" s="121"/>
      <c r="AB121" s="121"/>
      <c r="AC121" s="121"/>
      <c r="AD121" s="121"/>
      <c r="AE121" s="121">
        <v>277</v>
      </c>
      <c r="AF121" s="121"/>
      <c r="AG121" s="121"/>
      <c r="AH121" s="121"/>
      <c r="AI121" s="121"/>
      <c r="AJ121" s="121"/>
      <c r="AK121" s="121">
        <v>284.3</v>
      </c>
      <c r="AL121" s="121"/>
      <c r="AM121" s="121"/>
      <c r="AN121" s="121">
        <v>277</v>
      </c>
      <c r="AO121" s="121"/>
      <c r="AP121" s="121"/>
      <c r="AQ121" s="128">
        <v>944.3</v>
      </c>
      <c r="AR121" s="121"/>
      <c r="AS121" s="121"/>
      <c r="AT121" s="121">
        <v>277</v>
      </c>
      <c r="AU121" s="121"/>
      <c r="AV121" s="121">
        <v>428.9</v>
      </c>
      <c r="AW121" s="121"/>
      <c r="AX121" s="121"/>
      <c r="AY121" s="121"/>
      <c r="AZ121" s="121"/>
      <c r="BA121" s="121"/>
      <c r="BB121" s="121"/>
      <c r="BC121" s="121"/>
      <c r="BD121" s="121"/>
      <c r="BE121" s="121"/>
      <c r="BF121" s="121"/>
      <c r="BG121" s="121"/>
      <c r="BH121" s="121"/>
      <c r="BI121" s="121"/>
      <c r="BJ121" s="121"/>
      <c r="BK121" s="121"/>
      <c r="BL121" s="121"/>
      <c r="BM121" s="128">
        <v>933.8</v>
      </c>
      <c r="BN121" s="121"/>
      <c r="BO121" s="121"/>
      <c r="BP121" s="121"/>
      <c r="BQ121" s="121"/>
      <c r="BR121" s="121"/>
      <c r="BS121" s="121"/>
      <c r="BT121" s="121"/>
      <c r="BU121" s="121"/>
      <c r="BV121" s="121"/>
      <c r="BW121" s="121"/>
      <c r="BX121" s="121"/>
      <c r="BY121" s="121"/>
      <c r="BZ121" s="121"/>
      <c r="CA121" s="121"/>
      <c r="CB121" s="121"/>
      <c r="CC121" s="121"/>
      <c r="CD121" s="122">
        <f t="shared" si="1"/>
        <v>98.88806523350631</v>
      </c>
      <c r="CE121" s="121"/>
      <c r="CF121" s="121"/>
      <c r="CG121" s="121"/>
      <c r="CH121" s="121"/>
      <c r="CI121" s="121"/>
      <c r="CJ121" s="116"/>
    </row>
    <row r="122" spans="1:88" ht="62.25" customHeight="1" x14ac:dyDescent="0.25">
      <c r="A122" s="129" t="s">
        <v>20</v>
      </c>
      <c r="B122" s="127" t="s">
        <v>13</v>
      </c>
      <c r="C122" s="127" t="s">
        <v>14</v>
      </c>
      <c r="D122" s="127" t="s">
        <v>10</v>
      </c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7"/>
      <c r="R122" s="117"/>
      <c r="S122" s="127" t="s">
        <v>179</v>
      </c>
      <c r="T122" s="117"/>
      <c r="U122" s="118"/>
      <c r="V122" s="118"/>
      <c r="W122" s="118"/>
      <c r="X122" s="118"/>
      <c r="Y122" s="116"/>
      <c r="Z122" s="121">
        <v>50.4</v>
      </c>
      <c r="AA122" s="121"/>
      <c r="AB122" s="121"/>
      <c r="AC122" s="121"/>
      <c r="AD122" s="121"/>
      <c r="AE122" s="121"/>
      <c r="AF122" s="121"/>
      <c r="AG122" s="121"/>
      <c r="AH122" s="121"/>
      <c r="AI122" s="121"/>
      <c r="AJ122" s="121"/>
      <c r="AK122" s="121"/>
      <c r="AL122" s="121"/>
      <c r="AM122" s="121"/>
      <c r="AN122" s="121"/>
      <c r="AO122" s="121"/>
      <c r="AP122" s="121"/>
      <c r="AQ122" s="128">
        <v>50.4</v>
      </c>
      <c r="AR122" s="121"/>
      <c r="AS122" s="121"/>
      <c r="AT122" s="121"/>
      <c r="AU122" s="121"/>
      <c r="AV122" s="121">
        <v>50.4</v>
      </c>
      <c r="AW122" s="121"/>
      <c r="AX122" s="121"/>
      <c r="AY122" s="121"/>
      <c r="AZ122" s="121"/>
      <c r="BA122" s="121"/>
      <c r="BB122" s="121"/>
      <c r="BC122" s="121"/>
      <c r="BD122" s="121"/>
      <c r="BE122" s="121"/>
      <c r="BF122" s="121"/>
      <c r="BG122" s="121"/>
      <c r="BH122" s="121"/>
      <c r="BI122" s="121"/>
      <c r="BJ122" s="121"/>
      <c r="BK122" s="121"/>
      <c r="BL122" s="121"/>
      <c r="BM122" s="128">
        <v>50.4</v>
      </c>
      <c r="BN122" s="121"/>
      <c r="BO122" s="121"/>
      <c r="BP122" s="121"/>
      <c r="BQ122" s="121"/>
      <c r="BR122" s="121"/>
      <c r="BS122" s="121"/>
      <c r="BT122" s="121"/>
      <c r="BU122" s="121"/>
      <c r="BV122" s="121"/>
      <c r="BW122" s="121"/>
      <c r="BX122" s="121"/>
      <c r="BY122" s="121"/>
      <c r="BZ122" s="121"/>
      <c r="CA122" s="121"/>
      <c r="CB122" s="121"/>
      <c r="CC122" s="121"/>
      <c r="CD122" s="122">
        <f t="shared" si="1"/>
        <v>100</v>
      </c>
      <c r="CE122" s="121"/>
      <c r="CF122" s="121"/>
      <c r="CG122" s="121"/>
      <c r="CH122" s="121"/>
      <c r="CI122" s="121"/>
      <c r="CJ122" s="116"/>
    </row>
    <row r="123" spans="1:88" ht="117" customHeight="1" x14ac:dyDescent="0.25">
      <c r="A123" s="130" t="s">
        <v>183</v>
      </c>
      <c r="B123" s="124" t="s">
        <v>13</v>
      </c>
      <c r="C123" s="124" t="s">
        <v>14</v>
      </c>
      <c r="D123" s="124" t="s">
        <v>184</v>
      </c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P123" s="117"/>
      <c r="Q123" s="117"/>
      <c r="R123" s="117"/>
      <c r="S123" s="124"/>
      <c r="T123" s="117"/>
      <c r="U123" s="118"/>
      <c r="V123" s="118"/>
      <c r="W123" s="118"/>
      <c r="X123" s="118"/>
      <c r="Y123" s="116"/>
      <c r="Z123" s="121"/>
      <c r="AA123" s="121"/>
      <c r="AB123" s="121"/>
      <c r="AC123" s="121"/>
      <c r="AD123" s="121"/>
      <c r="AE123" s="121">
        <v>192.1</v>
      </c>
      <c r="AF123" s="121"/>
      <c r="AG123" s="121"/>
      <c r="AH123" s="121"/>
      <c r="AI123" s="121"/>
      <c r="AJ123" s="121"/>
      <c r="AK123" s="121">
        <v>192.1</v>
      </c>
      <c r="AL123" s="121"/>
      <c r="AM123" s="121"/>
      <c r="AN123" s="121">
        <v>192.1</v>
      </c>
      <c r="AO123" s="121"/>
      <c r="AP123" s="121"/>
      <c r="AQ123" s="125">
        <v>192.1</v>
      </c>
      <c r="AR123" s="121"/>
      <c r="AS123" s="121"/>
      <c r="AT123" s="121">
        <v>192.1</v>
      </c>
      <c r="AU123" s="121"/>
      <c r="AV123" s="121"/>
      <c r="AW123" s="121"/>
      <c r="AX123" s="121"/>
      <c r="AY123" s="121"/>
      <c r="AZ123" s="121"/>
      <c r="BA123" s="121"/>
      <c r="BB123" s="121"/>
      <c r="BC123" s="121"/>
      <c r="BD123" s="121"/>
      <c r="BE123" s="121"/>
      <c r="BF123" s="121"/>
      <c r="BG123" s="121"/>
      <c r="BH123" s="121"/>
      <c r="BI123" s="121"/>
      <c r="BJ123" s="121"/>
      <c r="BK123" s="121"/>
      <c r="BL123" s="121"/>
      <c r="BM123" s="125">
        <v>192.1</v>
      </c>
      <c r="BN123" s="121"/>
      <c r="BO123" s="121"/>
      <c r="BP123" s="121"/>
      <c r="BQ123" s="121"/>
      <c r="BR123" s="121"/>
      <c r="BS123" s="121"/>
      <c r="BT123" s="121"/>
      <c r="BU123" s="121"/>
      <c r="BV123" s="121"/>
      <c r="BW123" s="121"/>
      <c r="BX123" s="121"/>
      <c r="BY123" s="121"/>
      <c r="BZ123" s="121"/>
      <c r="CA123" s="121"/>
      <c r="CB123" s="121"/>
      <c r="CC123" s="121"/>
      <c r="CD123" s="122">
        <f t="shared" si="1"/>
        <v>100</v>
      </c>
      <c r="CE123" s="121"/>
      <c r="CF123" s="121"/>
      <c r="CG123" s="121"/>
      <c r="CH123" s="121"/>
      <c r="CI123" s="121"/>
      <c r="CJ123" s="116"/>
    </row>
    <row r="124" spans="1:88" ht="196.5" customHeight="1" x14ac:dyDescent="0.25">
      <c r="A124" s="126" t="s">
        <v>185</v>
      </c>
      <c r="B124" s="127" t="s">
        <v>13</v>
      </c>
      <c r="C124" s="127" t="s">
        <v>14</v>
      </c>
      <c r="D124" s="127" t="s">
        <v>184</v>
      </c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27" t="s">
        <v>167</v>
      </c>
      <c r="T124" s="117"/>
      <c r="U124" s="118"/>
      <c r="V124" s="118"/>
      <c r="W124" s="118"/>
      <c r="X124" s="118"/>
      <c r="Y124" s="116"/>
      <c r="Z124" s="121"/>
      <c r="AA124" s="121"/>
      <c r="AB124" s="121"/>
      <c r="AC124" s="121"/>
      <c r="AD124" s="121"/>
      <c r="AE124" s="121">
        <v>192.1</v>
      </c>
      <c r="AF124" s="121"/>
      <c r="AG124" s="121"/>
      <c r="AH124" s="121"/>
      <c r="AI124" s="121"/>
      <c r="AJ124" s="121"/>
      <c r="AK124" s="121">
        <v>192.1</v>
      </c>
      <c r="AL124" s="121"/>
      <c r="AM124" s="121"/>
      <c r="AN124" s="121">
        <v>192.1</v>
      </c>
      <c r="AO124" s="121"/>
      <c r="AP124" s="121"/>
      <c r="AQ124" s="128">
        <v>192.1</v>
      </c>
      <c r="AR124" s="121"/>
      <c r="AS124" s="121"/>
      <c r="AT124" s="121">
        <v>192.1</v>
      </c>
      <c r="AU124" s="121"/>
      <c r="AV124" s="121"/>
      <c r="AW124" s="121"/>
      <c r="AX124" s="121"/>
      <c r="AY124" s="121"/>
      <c r="AZ124" s="121"/>
      <c r="BA124" s="121"/>
      <c r="BB124" s="121"/>
      <c r="BC124" s="121"/>
      <c r="BD124" s="121"/>
      <c r="BE124" s="121"/>
      <c r="BF124" s="121"/>
      <c r="BG124" s="121"/>
      <c r="BH124" s="121"/>
      <c r="BI124" s="121"/>
      <c r="BJ124" s="121"/>
      <c r="BK124" s="121"/>
      <c r="BL124" s="121"/>
      <c r="BM124" s="128">
        <v>192.1</v>
      </c>
      <c r="BN124" s="121"/>
      <c r="BO124" s="121"/>
      <c r="BP124" s="121"/>
      <c r="BQ124" s="121"/>
      <c r="BR124" s="121"/>
      <c r="BS124" s="121"/>
      <c r="BT124" s="121"/>
      <c r="BU124" s="121"/>
      <c r="BV124" s="121"/>
      <c r="BW124" s="121"/>
      <c r="BX124" s="121"/>
      <c r="BY124" s="121"/>
      <c r="BZ124" s="121"/>
      <c r="CA124" s="121"/>
      <c r="CB124" s="121"/>
      <c r="CC124" s="121"/>
      <c r="CD124" s="122">
        <f t="shared" si="1"/>
        <v>100</v>
      </c>
      <c r="CE124" s="121"/>
      <c r="CF124" s="121"/>
      <c r="CG124" s="121"/>
      <c r="CH124" s="121"/>
      <c r="CI124" s="121"/>
      <c r="CJ124" s="116"/>
    </row>
    <row r="125" spans="1:88" ht="42.75" customHeight="1" x14ac:dyDescent="0.25">
      <c r="A125" s="123" t="s">
        <v>186</v>
      </c>
      <c r="B125" s="124" t="s">
        <v>13</v>
      </c>
      <c r="C125" s="124" t="s">
        <v>14</v>
      </c>
      <c r="D125" s="124" t="s">
        <v>187</v>
      </c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  <c r="P125" s="117"/>
      <c r="Q125" s="117"/>
      <c r="R125" s="117"/>
      <c r="S125" s="124"/>
      <c r="T125" s="117"/>
      <c r="U125" s="118"/>
      <c r="V125" s="118"/>
      <c r="W125" s="118"/>
      <c r="X125" s="118"/>
      <c r="Y125" s="116"/>
      <c r="Z125" s="121">
        <v>1359.7</v>
      </c>
      <c r="AA125" s="121"/>
      <c r="AB125" s="121"/>
      <c r="AC125" s="121"/>
      <c r="AD125" s="121"/>
      <c r="AE125" s="121">
        <v>1374.2</v>
      </c>
      <c r="AF125" s="121">
        <v>1359.7</v>
      </c>
      <c r="AG125" s="121"/>
      <c r="AH125" s="121"/>
      <c r="AI125" s="121"/>
      <c r="AJ125" s="121"/>
      <c r="AK125" s="121">
        <v>14.5</v>
      </c>
      <c r="AL125" s="121"/>
      <c r="AM125" s="121"/>
      <c r="AN125" s="121">
        <v>14.5</v>
      </c>
      <c r="AO125" s="121"/>
      <c r="AP125" s="121"/>
      <c r="AQ125" s="125">
        <v>1374.2</v>
      </c>
      <c r="AR125" s="121"/>
      <c r="AS125" s="121"/>
      <c r="AT125" s="121">
        <v>1374.2</v>
      </c>
      <c r="AU125" s="121"/>
      <c r="AV125" s="121">
        <v>2653.1</v>
      </c>
      <c r="AW125" s="121"/>
      <c r="AX125" s="121"/>
      <c r="AY125" s="121"/>
      <c r="AZ125" s="121"/>
      <c r="BA125" s="121">
        <v>2653.1</v>
      </c>
      <c r="BB125" s="121">
        <v>2653.1</v>
      </c>
      <c r="BC125" s="121"/>
      <c r="BD125" s="121"/>
      <c r="BE125" s="121"/>
      <c r="BF125" s="121"/>
      <c r="BG125" s="121"/>
      <c r="BH125" s="121"/>
      <c r="BI125" s="121"/>
      <c r="BJ125" s="121"/>
      <c r="BK125" s="121"/>
      <c r="BL125" s="121"/>
      <c r="BM125" s="125">
        <v>1374.2</v>
      </c>
      <c r="BN125" s="121"/>
      <c r="BO125" s="121"/>
      <c r="BP125" s="121"/>
      <c r="BQ125" s="121"/>
      <c r="BR125" s="121"/>
      <c r="BS125" s="121"/>
      <c r="BT125" s="121"/>
      <c r="BU125" s="121"/>
      <c r="BV125" s="121"/>
      <c r="BW125" s="121"/>
      <c r="BX125" s="121"/>
      <c r="BY125" s="121"/>
      <c r="BZ125" s="121"/>
      <c r="CA125" s="121"/>
      <c r="CB125" s="121"/>
      <c r="CC125" s="121"/>
      <c r="CD125" s="122">
        <f t="shared" si="1"/>
        <v>100</v>
      </c>
      <c r="CE125" s="121"/>
      <c r="CF125" s="121"/>
      <c r="CG125" s="121">
        <v>2426.9</v>
      </c>
      <c r="CH125" s="121"/>
      <c r="CI125" s="121"/>
      <c r="CJ125" s="116"/>
    </row>
    <row r="126" spans="1:88" ht="129.75" customHeight="1" x14ac:dyDescent="0.25">
      <c r="A126" s="126" t="s">
        <v>188</v>
      </c>
      <c r="B126" s="127" t="s">
        <v>13</v>
      </c>
      <c r="C126" s="127" t="s">
        <v>14</v>
      </c>
      <c r="D126" s="127" t="s">
        <v>187</v>
      </c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27" t="s">
        <v>167</v>
      </c>
      <c r="T126" s="117"/>
      <c r="U126" s="118"/>
      <c r="V126" s="118"/>
      <c r="W126" s="118"/>
      <c r="X126" s="118"/>
      <c r="Y126" s="116"/>
      <c r="Z126" s="121">
        <v>1359.7</v>
      </c>
      <c r="AA126" s="121"/>
      <c r="AB126" s="121"/>
      <c r="AC126" s="121"/>
      <c r="AD126" s="121"/>
      <c r="AE126" s="121">
        <v>1059.0999999999999</v>
      </c>
      <c r="AF126" s="121">
        <v>1359.7</v>
      </c>
      <c r="AG126" s="121"/>
      <c r="AH126" s="121"/>
      <c r="AI126" s="121"/>
      <c r="AJ126" s="121"/>
      <c r="AK126" s="121">
        <v>-300.60000000000002</v>
      </c>
      <c r="AL126" s="121"/>
      <c r="AM126" s="121"/>
      <c r="AN126" s="121">
        <v>-300.60000000000002</v>
      </c>
      <c r="AO126" s="121"/>
      <c r="AP126" s="121"/>
      <c r="AQ126" s="128">
        <v>1059.0999999999999</v>
      </c>
      <c r="AR126" s="121"/>
      <c r="AS126" s="121"/>
      <c r="AT126" s="121">
        <v>1059.0999999999999</v>
      </c>
      <c r="AU126" s="121"/>
      <c r="AV126" s="121">
        <v>2653.1</v>
      </c>
      <c r="AW126" s="121"/>
      <c r="AX126" s="121"/>
      <c r="AY126" s="121"/>
      <c r="AZ126" s="121"/>
      <c r="BA126" s="121">
        <v>2653.1</v>
      </c>
      <c r="BB126" s="121">
        <v>2653.1</v>
      </c>
      <c r="BC126" s="121"/>
      <c r="BD126" s="121"/>
      <c r="BE126" s="121"/>
      <c r="BF126" s="121"/>
      <c r="BG126" s="121"/>
      <c r="BH126" s="121"/>
      <c r="BI126" s="121"/>
      <c r="BJ126" s="121"/>
      <c r="BK126" s="121"/>
      <c r="BL126" s="121"/>
      <c r="BM126" s="128">
        <v>1059.0999999999999</v>
      </c>
      <c r="BN126" s="121"/>
      <c r="BO126" s="121"/>
      <c r="BP126" s="121"/>
      <c r="BQ126" s="121"/>
      <c r="BR126" s="121"/>
      <c r="BS126" s="121"/>
      <c r="BT126" s="121"/>
      <c r="BU126" s="121"/>
      <c r="BV126" s="121"/>
      <c r="BW126" s="121"/>
      <c r="BX126" s="121"/>
      <c r="BY126" s="121"/>
      <c r="BZ126" s="121"/>
      <c r="CA126" s="121"/>
      <c r="CB126" s="121"/>
      <c r="CC126" s="121"/>
      <c r="CD126" s="122">
        <f t="shared" si="1"/>
        <v>100</v>
      </c>
      <c r="CE126" s="121"/>
      <c r="CF126" s="121"/>
      <c r="CG126" s="121">
        <v>2426.9</v>
      </c>
      <c r="CH126" s="121"/>
      <c r="CI126" s="121"/>
      <c r="CJ126" s="116"/>
    </row>
    <row r="127" spans="1:88" ht="81" customHeight="1" x14ac:dyDescent="0.25">
      <c r="A127" s="129" t="s">
        <v>189</v>
      </c>
      <c r="B127" s="127" t="s">
        <v>13</v>
      </c>
      <c r="C127" s="127" t="s">
        <v>14</v>
      </c>
      <c r="D127" s="127" t="s">
        <v>187</v>
      </c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27" t="s">
        <v>173</v>
      </c>
      <c r="T127" s="117"/>
      <c r="U127" s="118"/>
      <c r="V127" s="118"/>
      <c r="W127" s="118"/>
      <c r="X127" s="118"/>
      <c r="Y127" s="116"/>
      <c r="Z127" s="121"/>
      <c r="AA127" s="121"/>
      <c r="AB127" s="121"/>
      <c r="AC127" s="121"/>
      <c r="AD127" s="121"/>
      <c r="AE127" s="121">
        <v>315.10000000000002</v>
      </c>
      <c r="AF127" s="121"/>
      <c r="AG127" s="121"/>
      <c r="AH127" s="121"/>
      <c r="AI127" s="121"/>
      <c r="AJ127" s="121"/>
      <c r="AK127" s="121">
        <v>315.10000000000002</v>
      </c>
      <c r="AL127" s="121"/>
      <c r="AM127" s="121"/>
      <c r="AN127" s="121">
        <v>315.10000000000002</v>
      </c>
      <c r="AO127" s="121"/>
      <c r="AP127" s="121"/>
      <c r="AQ127" s="128">
        <v>315.10000000000002</v>
      </c>
      <c r="AR127" s="121"/>
      <c r="AS127" s="121"/>
      <c r="AT127" s="121">
        <v>315.10000000000002</v>
      </c>
      <c r="AU127" s="121"/>
      <c r="AV127" s="121"/>
      <c r="AW127" s="121"/>
      <c r="AX127" s="121"/>
      <c r="AY127" s="121"/>
      <c r="AZ127" s="121"/>
      <c r="BA127" s="121"/>
      <c r="BB127" s="121"/>
      <c r="BC127" s="121"/>
      <c r="BD127" s="121"/>
      <c r="BE127" s="121"/>
      <c r="BF127" s="121"/>
      <c r="BG127" s="121"/>
      <c r="BH127" s="121"/>
      <c r="BI127" s="121"/>
      <c r="BJ127" s="121"/>
      <c r="BK127" s="121"/>
      <c r="BL127" s="121"/>
      <c r="BM127" s="128">
        <v>315.10000000000002</v>
      </c>
      <c r="BN127" s="121"/>
      <c r="BO127" s="121"/>
      <c r="BP127" s="121"/>
      <c r="BQ127" s="121"/>
      <c r="BR127" s="121"/>
      <c r="BS127" s="121"/>
      <c r="BT127" s="121"/>
      <c r="BU127" s="121"/>
      <c r="BV127" s="121"/>
      <c r="BW127" s="121"/>
      <c r="BX127" s="121"/>
      <c r="BY127" s="121"/>
      <c r="BZ127" s="121"/>
      <c r="CA127" s="121"/>
      <c r="CB127" s="121"/>
      <c r="CC127" s="121"/>
      <c r="CD127" s="122">
        <f t="shared" si="1"/>
        <v>100</v>
      </c>
      <c r="CE127" s="121"/>
      <c r="CF127" s="121"/>
      <c r="CG127" s="121"/>
      <c r="CH127" s="121"/>
      <c r="CI127" s="121"/>
      <c r="CJ127" s="116"/>
    </row>
    <row r="128" spans="1:88" ht="129.75" customHeight="1" x14ac:dyDescent="0.25">
      <c r="A128" s="130" t="s">
        <v>23</v>
      </c>
      <c r="B128" s="124" t="s">
        <v>13</v>
      </c>
      <c r="C128" s="124" t="s">
        <v>14</v>
      </c>
      <c r="D128" s="124" t="s">
        <v>24</v>
      </c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24"/>
      <c r="T128" s="117"/>
      <c r="U128" s="118"/>
      <c r="V128" s="118"/>
      <c r="W128" s="118"/>
      <c r="X128" s="118"/>
      <c r="Y128" s="116"/>
      <c r="Z128" s="121">
        <v>1820.2</v>
      </c>
      <c r="AA128" s="121"/>
      <c r="AB128" s="121"/>
      <c r="AC128" s="121">
        <v>1275.2</v>
      </c>
      <c r="AD128" s="121">
        <v>910.1</v>
      </c>
      <c r="AE128" s="121"/>
      <c r="AF128" s="121"/>
      <c r="AG128" s="121">
        <v>1275.2</v>
      </c>
      <c r="AH128" s="121">
        <v>910.1</v>
      </c>
      <c r="AI128" s="121"/>
      <c r="AJ128" s="121"/>
      <c r="AK128" s="121">
        <v>730.2</v>
      </c>
      <c r="AL128" s="121"/>
      <c r="AM128" s="121">
        <v>365.1</v>
      </c>
      <c r="AN128" s="121"/>
      <c r="AO128" s="121">
        <v>365.1</v>
      </c>
      <c r="AP128" s="121"/>
      <c r="AQ128" s="125">
        <v>2550.4</v>
      </c>
      <c r="AR128" s="121"/>
      <c r="AS128" s="121">
        <v>1275.2</v>
      </c>
      <c r="AT128" s="121"/>
      <c r="AU128" s="121"/>
      <c r="AV128" s="121">
        <v>1820.2</v>
      </c>
      <c r="AW128" s="121"/>
      <c r="AX128" s="121"/>
      <c r="AY128" s="121">
        <v>910.1</v>
      </c>
      <c r="AZ128" s="121">
        <v>910.1</v>
      </c>
      <c r="BA128" s="121"/>
      <c r="BB128" s="121"/>
      <c r="BC128" s="121">
        <v>910.1</v>
      </c>
      <c r="BD128" s="121">
        <v>910.1</v>
      </c>
      <c r="BE128" s="121"/>
      <c r="BF128" s="121"/>
      <c r="BG128" s="121"/>
      <c r="BH128" s="121"/>
      <c r="BI128" s="121"/>
      <c r="BJ128" s="121"/>
      <c r="BK128" s="121"/>
      <c r="BL128" s="121"/>
      <c r="BM128" s="125">
        <v>2550.4</v>
      </c>
      <c r="BN128" s="121"/>
      <c r="BO128" s="121"/>
      <c r="BP128" s="121"/>
      <c r="BQ128" s="121"/>
      <c r="BR128" s="121"/>
      <c r="BS128" s="121"/>
      <c r="BT128" s="121"/>
      <c r="BU128" s="121"/>
      <c r="BV128" s="121"/>
      <c r="BW128" s="121"/>
      <c r="BX128" s="121"/>
      <c r="BY128" s="121"/>
      <c r="BZ128" s="121"/>
      <c r="CA128" s="121"/>
      <c r="CB128" s="121"/>
      <c r="CC128" s="121"/>
      <c r="CD128" s="122">
        <f t="shared" si="1"/>
        <v>100</v>
      </c>
      <c r="CE128" s="121"/>
      <c r="CF128" s="121">
        <v>910.1</v>
      </c>
      <c r="CG128" s="121"/>
      <c r="CH128" s="121"/>
      <c r="CI128" s="121"/>
      <c r="CJ128" s="116"/>
    </row>
    <row r="129" spans="1:88" ht="211.5" customHeight="1" x14ac:dyDescent="0.25">
      <c r="A129" s="126" t="s">
        <v>25</v>
      </c>
      <c r="B129" s="127" t="s">
        <v>13</v>
      </c>
      <c r="C129" s="127" t="s">
        <v>14</v>
      </c>
      <c r="D129" s="127" t="s">
        <v>24</v>
      </c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27" t="s">
        <v>167</v>
      </c>
      <c r="T129" s="117"/>
      <c r="U129" s="118"/>
      <c r="V129" s="118"/>
      <c r="W129" s="118"/>
      <c r="X129" s="118"/>
      <c r="Y129" s="116"/>
      <c r="Z129" s="121">
        <v>1820.2</v>
      </c>
      <c r="AA129" s="121"/>
      <c r="AB129" s="121"/>
      <c r="AC129" s="121">
        <v>1275.2</v>
      </c>
      <c r="AD129" s="121">
        <v>910.1</v>
      </c>
      <c r="AE129" s="121"/>
      <c r="AF129" s="121"/>
      <c r="AG129" s="121">
        <v>1275.2</v>
      </c>
      <c r="AH129" s="121">
        <v>910.1</v>
      </c>
      <c r="AI129" s="121"/>
      <c r="AJ129" s="121"/>
      <c r="AK129" s="121">
        <v>730.2</v>
      </c>
      <c r="AL129" s="121"/>
      <c r="AM129" s="121">
        <v>365.1</v>
      </c>
      <c r="AN129" s="121"/>
      <c r="AO129" s="121">
        <v>365.1</v>
      </c>
      <c r="AP129" s="121"/>
      <c r="AQ129" s="128">
        <v>2550.4</v>
      </c>
      <c r="AR129" s="121"/>
      <c r="AS129" s="121">
        <v>1275.2</v>
      </c>
      <c r="AT129" s="121"/>
      <c r="AU129" s="121"/>
      <c r="AV129" s="121">
        <v>1820.2</v>
      </c>
      <c r="AW129" s="121"/>
      <c r="AX129" s="121"/>
      <c r="AY129" s="121">
        <v>910.1</v>
      </c>
      <c r="AZ129" s="121">
        <v>910.1</v>
      </c>
      <c r="BA129" s="121"/>
      <c r="BB129" s="121"/>
      <c r="BC129" s="121">
        <v>910.1</v>
      </c>
      <c r="BD129" s="121">
        <v>910.1</v>
      </c>
      <c r="BE129" s="121"/>
      <c r="BF129" s="121"/>
      <c r="BG129" s="121"/>
      <c r="BH129" s="121"/>
      <c r="BI129" s="121"/>
      <c r="BJ129" s="121"/>
      <c r="BK129" s="121"/>
      <c r="BL129" s="121"/>
      <c r="BM129" s="128">
        <v>2550.4</v>
      </c>
      <c r="BN129" s="121"/>
      <c r="BO129" s="121"/>
      <c r="BP129" s="121"/>
      <c r="BQ129" s="121"/>
      <c r="BR129" s="121"/>
      <c r="BS129" s="121"/>
      <c r="BT129" s="121"/>
      <c r="BU129" s="121"/>
      <c r="BV129" s="121"/>
      <c r="BW129" s="121"/>
      <c r="BX129" s="121"/>
      <c r="BY129" s="121"/>
      <c r="BZ129" s="121"/>
      <c r="CA129" s="121"/>
      <c r="CB129" s="121"/>
      <c r="CC129" s="121"/>
      <c r="CD129" s="122">
        <f t="shared" si="1"/>
        <v>100</v>
      </c>
      <c r="CE129" s="121"/>
      <c r="CF129" s="121">
        <v>910.1</v>
      </c>
      <c r="CG129" s="121"/>
      <c r="CH129" s="121"/>
      <c r="CI129" s="121"/>
      <c r="CJ129" s="116"/>
    </row>
    <row r="130" spans="1:88" ht="54.75" customHeight="1" x14ac:dyDescent="0.25">
      <c r="A130" s="123" t="s">
        <v>26</v>
      </c>
      <c r="B130" s="124" t="s">
        <v>13</v>
      </c>
      <c r="C130" s="124" t="s">
        <v>14</v>
      </c>
      <c r="D130" s="124" t="s">
        <v>27</v>
      </c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24"/>
      <c r="T130" s="117"/>
      <c r="U130" s="118"/>
      <c r="V130" s="118"/>
      <c r="W130" s="118"/>
      <c r="X130" s="118"/>
      <c r="Y130" s="116"/>
      <c r="Z130" s="121">
        <v>315.8</v>
      </c>
      <c r="AA130" s="121"/>
      <c r="AB130" s="121"/>
      <c r="AC130" s="121">
        <v>300</v>
      </c>
      <c r="AD130" s="121">
        <v>300</v>
      </c>
      <c r="AE130" s="121"/>
      <c r="AF130" s="121"/>
      <c r="AG130" s="121">
        <v>15.8</v>
      </c>
      <c r="AH130" s="121">
        <v>15.8</v>
      </c>
      <c r="AI130" s="121"/>
      <c r="AJ130" s="121"/>
      <c r="AK130" s="121"/>
      <c r="AL130" s="121"/>
      <c r="AM130" s="121"/>
      <c r="AN130" s="121"/>
      <c r="AO130" s="121"/>
      <c r="AP130" s="121"/>
      <c r="AQ130" s="125">
        <v>315.8</v>
      </c>
      <c r="AR130" s="121"/>
      <c r="AS130" s="121">
        <v>300</v>
      </c>
      <c r="AT130" s="121"/>
      <c r="AU130" s="121"/>
      <c r="AV130" s="121"/>
      <c r="AW130" s="121"/>
      <c r="AX130" s="121"/>
      <c r="AY130" s="121"/>
      <c r="AZ130" s="121"/>
      <c r="BA130" s="121"/>
      <c r="BB130" s="121"/>
      <c r="BC130" s="121"/>
      <c r="BD130" s="121"/>
      <c r="BE130" s="121"/>
      <c r="BF130" s="121"/>
      <c r="BG130" s="121"/>
      <c r="BH130" s="121"/>
      <c r="BI130" s="121"/>
      <c r="BJ130" s="121"/>
      <c r="BK130" s="121"/>
      <c r="BL130" s="121"/>
      <c r="BM130" s="125">
        <v>315.8</v>
      </c>
      <c r="BN130" s="121"/>
      <c r="BO130" s="121"/>
      <c r="BP130" s="121"/>
      <c r="BQ130" s="121"/>
      <c r="BR130" s="121"/>
      <c r="BS130" s="121"/>
      <c r="BT130" s="121"/>
      <c r="BU130" s="121"/>
      <c r="BV130" s="121"/>
      <c r="BW130" s="121"/>
      <c r="BX130" s="121"/>
      <c r="BY130" s="121"/>
      <c r="BZ130" s="121"/>
      <c r="CA130" s="121"/>
      <c r="CB130" s="121"/>
      <c r="CC130" s="121"/>
      <c r="CD130" s="122">
        <f t="shared" si="1"/>
        <v>100</v>
      </c>
      <c r="CE130" s="121"/>
      <c r="CF130" s="121"/>
      <c r="CG130" s="121"/>
      <c r="CH130" s="121"/>
      <c r="CI130" s="121"/>
      <c r="CJ130" s="116"/>
    </row>
    <row r="131" spans="1:88" ht="93" customHeight="1" x14ac:dyDescent="0.25">
      <c r="A131" s="129" t="s">
        <v>28</v>
      </c>
      <c r="B131" s="127" t="s">
        <v>13</v>
      </c>
      <c r="C131" s="127" t="s">
        <v>14</v>
      </c>
      <c r="D131" s="127" t="s">
        <v>27</v>
      </c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27" t="s">
        <v>173</v>
      </c>
      <c r="T131" s="117"/>
      <c r="U131" s="118"/>
      <c r="V131" s="118"/>
      <c r="W131" s="118"/>
      <c r="X131" s="118"/>
      <c r="Y131" s="116"/>
      <c r="Z131" s="121">
        <v>315.8</v>
      </c>
      <c r="AA131" s="121"/>
      <c r="AB131" s="121"/>
      <c r="AC131" s="121">
        <v>300</v>
      </c>
      <c r="AD131" s="121">
        <v>300</v>
      </c>
      <c r="AE131" s="121"/>
      <c r="AF131" s="121"/>
      <c r="AG131" s="121">
        <v>15.8</v>
      </c>
      <c r="AH131" s="121">
        <v>15.8</v>
      </c>
      <c r="AI131" s="121"/>
      <c r="AJ131" s="121"/>
      <c r="AK131" s="121"/>
      <c r="AL131" s="121"/>
      <c r="AM131" s="121"/>
      <c r="AN131" s="121"/>
      <c r="AO131" s="121"/>
      <c r="AP131" s="121"/>
      <c r="AQ131" s="128">
        <v>315.8</v>
      </c>
      <c r="AR131" s="121"/>
      <c r="AS131" s="121">
        <v>300</v>
      </c>
      <c r="AT131" s="121"/>
      <c r="AU131" s="121"/>
      <c r="AV131" s="121"/>
      <c r="AW131" s="121"/>
      <c r="AX131" s="121"/>
      <c r="AY131" s="121"/>
      <c r="AZ131" s="121"/>
      <c r="BA131" s="121"/>
      <c r="BB131" s="121"/>
      <c r="BC131" s="121"/>
      <c r="BD131" s="121"/>
      <c r="BE131" s="121"/>
      <c r="BF131" s="121"/>
      <c r="BG131" s="121"/>
      <c r="BH131" s="121"/>
      <c r="BI131" s="121"/>
      <c r="BJ131" s="121"/>
      <c r="BK131" s="121"/>
      <c r="BL131" s="121"/>
      <c r="BM131" s="128">
        <v>315.8</v>
      </c>
      <c r="BN131" s="121"/>
      <c r="BO131" s="121"/>
      <c r="BP131" s="121"/>
      <c r="BQ131" s="121"/>
      <c r="BR131" s="121"/>
      <c r="BS131" s="121"/>
      <c r="BT131" s="121"/>
      <c r="BU131" s="121"/>
      <c r="BV131" s="121"/>
      <c r="BW131" s="121"/>
      <c r="BX131" s="121"/>
      <c r="BY131" s="121"/>
      <c r="BZ131" s="121"/>
      <c r="CA131" s="121"/>
      <c r="CB131" s="121"/>
      <c r="CC131" s="121"/>
      <c r="CD131" s="122">
        <f t="shared" si="1"/>
        <v>100</v>
      </c>
      <c r="CE131" s="121"/>
      <c r="CF131" s="121"/>
      <c r="CG131" s="121"/>
      <c r="CH131" s="121"/>
      <c r="CI131" s="121"/>
      <c r="CJ131" s="116"/>
    </row>
    <row r="132" spans="1:88" ht="36" customHeight="1" x14ac:dyDescent="0.25">
      <c r="A132" s="123" t="s">
        <v>9</v>
      </c>
      <c r="B132" s="124" t="s">
        <v>13</v>
      </c>
      <c r="C132" s="124" t="s">
        <v>14</v>
      </c>
      <c r="D132" s="124" t="s">
        <v>29</v>
      </c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24"/>
      <c r="T132" s="117"/>
      <c r="U132" s="118"/>
      <c r="V132" s="118"/>
      <c r="W132" s="118"/>
      <c r="X132" s="118"/>
      <c r="Y132" s="116"/>
      <c r="Z132" s="121">
        <v>483.8</v>
      </c>
      <c r="AA132" s="121"/>
      <c r="AB132" s="121"/>
      <c r="AC132" s="121"/>
      <c r="AD132" s="121"/>
      <c r="AE132" s="121"/>
      <c r="AF132" s="121"/>
      <c r="AG132" s="121"/>
      <c r="AH132" s="121"/>
      <c r="AI132" s="121"/>
      <c r="AJ132" s="121"/>
      <c r="AK132" s="121">
        <v>-223.3</v>
      </c>
      <c r="AL132" s="121"/>
      <c r="AM132" s="121"/>
      <c r="AN132" s="121"/>
      <c r="AO132" s="121"/>
      <c r="AP132" s="121"/>
      <c r="AQ132" s="125">
        <v>260.5</v>
      </c>
      <c r="AR132" s="121"/>
      <c r="AS132" s="121"/>
      <c r="AT132" s="121"/>
      <c r="AU132" s="121"/>
      <c r="AV132" s="121">
        <v>470.9</v>
      </c>
      <c r="AW132" s="121"/>
      <c r="AX132" s="121"/>
      <c r="AY132" s="121"/>
      <c r="AZ132" s="121"/>
      <c r="BA132" s="121"/>
      <c r="BB132" s="121"/>
      <c r="BC132" s="121"/>
      <c r="BD132" s="121"/>
      <c r="BE132" s="121"/>
      <c r="BF132" s="121"/>
      <c r="BG132" s="121">
        <v>-193.3</v>
      </c>
      <c r="BH132" s="121"/>
      <c r="BI132" s="121"/>
      <c r="BJ132" s="121"/>
      <c r="BK132" s="121"/>
      <c r="BL132" s="121"/>
      <c r="BM132" s="125">
        <v>260.5</v>
      </c>
      <c r="BN132" s="121"/>
      <c r="BO132" s="121"/>
      <c r="BP132" s="121"/>
      <c r="BQ132" s="121"/>
      <c r="BR132" s="121"/>
      <c r="BS132" s="121"/>
      <c r="BT132" s="121"/>
      <c r="BU132" s="121"/>
      <c r="BV132" s="121"/>
      <c r="BW132" s="121"/>
      <c r="BX132" s="121"/>
      <c r="BY132" s="121"/>
      <c r="BZ132" s="121"/>
      <c r="CA132" s="121"/>
      <c r="CB132" s="121"/>
      <c r="CC132" s="121"/>
      <c r="CD132" s="122">
        <f t="shared" si="1"/>
        <v>100</v>
      </c>
      <c r="CE132" s="121"/>
      <c r="CF132" s="121"/>
      <c r="CG132" s="121"/>
      <c r="CH132" s="121"/>
      <c r="CI132" s="121"/>
      <c r="CJ132" s="116"/>
    </row>
    <row r="133" spans="1:88" ht="121.5" customHeight="1" x14ac:dyDescent="0.25">
      <c r="A133" s="126" t="s">
        <v>11</v>
      </c>
      <c r="B133" s="127" t="s">
        <v>13</v>
      </c>
      <c r="C133" s="127" t="s">
        <v>14</v>
      </c>
      <c r="D133" s="127" t="s">
        <v>29</v>
      </c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7"/>
      <c r="P133" s="117"/>
      <c r="Q133" s="117"/>
      <c r="R133" s="117"/>
      <c r="S133" s="127" t="s">
        <v>167</v>
      </c>
      <c r="T133" s="117"/>
      <c r="U133" s="118"/>
      <c r="V133" s="118"/>
      <c r="W133" s="118"/>
      <c r="X133" s="118"/>
      <c r="Y133" s="116"/>
      <c r="Z133" s="121">
        <v>419.4</v>
      </c>
      <c r="AA133" s="121"/>
      <c r="AB133" s="121"/>
      <c r="AC133" s="121"/>
      <c r="AD133" s="121"/>
      <c r="AE133" s="121"/>
      <c r="AF133" s="121"/>
      <c r="AG133" s="121"/>
      <c r="AH133" s="121"/>
      <c r="AI133" s="121"/>
      <c r="AJ133" s="121"/>
      <c r="AK133" s="121">
        <v>-193.3</v>
      </c>
      <c r="AL133" s="121"/>
      <c r="AM133" s="121"/>
      <c r="AN133" s="121"/>
      <c r="AO133" s="121"/>
      <c r="AP133" s="121"/>
      <c r="AQ133" s="128">
        <v>226.1</v>
      </c>
      <c r="AR133" s="121"/>
      <c r="AS133" s="121"/>
      <c r="AT133" s="121"/>
      <c r="AU133" s="121"/>
      <c r="AV133" s="121">
        <v>410.1</v>
      </c>
      <c r="AW133" s="121"/>
      <c r="AX133" s="121"/>
      <c r="AY133" s="121"/>
      <c r="AZ133" s="121"/>
      <c r="BA133" s="121"/>
      <c r="BB133" s="121"/>
      <c r="BC133" s="121"/>
      <c r="BD133" s="121"/>
      <c r="BE133" s="121"/>
      <c r="BF133" s="121"/>
      <c r="BG133" s="121">
        <v>-193.3</v>
      </c>
      <c r="BH133" s="121"/>
      <c r="BI133" s="121"/>
      <c r="BJ133" s="121"/>
      <c r="BK133" s="121"/>
      <c r="BL133" s="121"/>
      <c r="BM133" s="128">
        <v>226.1</v>
      </c>
      <c r="BN133" s="121"/>
      <c r="BO133" s="121"/>
      <c r="BP133" s="121"/>
      <c r="BQ133" s="121"/>
      <c r="BR133" s="121"/>
      <c r="BS133" s="121"/>
      <c r="BT133" s="121"/>
      <c r="BU133" s="121"/>
      <c r="BV133" s="121"/>
      <c r="BW133" s="121"/>
      <c r="BX133" s="121"/>
      <c r="BY133" s="121"/>
      <c r="BZ133" s="121"/>
      <c r="CA133" s="121"/>
      <c r="CB133" s="121"/>
      <c r="CC133" s="121"/>
      <c r="CD133" s="122">
        <f t="shared" si="1"/>
        <v>100</v>
      </c>
      <c r="CE133" s="121"/>
      <c r="CF133" s="121"/>
      <c r="CG133" s="121"/>
      <c r="CH133" s="121"/>
      <c r="CI133" s="121"/>
      <c r="CJ133" s="116"/>
    </row>
    <row r="134" spans="1:88" ht="78.75" customHeight="1" x14ac:dyDescent="0.25">
      <c r="A134" s="129" t="s">
        <v>16</v>
      </c>
      <c r="B134" s="127" t="s">
        <v>13</v>
      </c>
      <c r="C134" s="127" t="s">
        <v>14</v>
      </c>
      <c r="D134" s="127" t="s">
        <v>29</v>
      </c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27" t="s">
        <v>173</v>
      </c>
      <c r="T134" s="117"/>
      <c r="U134" s="118"/>
      <c r="V134" s="118"/>
      <c r="W134" s="118"/>
      <c r="X134" s="118"/>
      <c r="Y134" s="116"/>
      <c r="Z134" s="121">
        <v>64.400000000000006</v>
      </c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>
        <v>-30</v>
      </c>
      <c r="AL134" s="121"/>
      <c r="AM134" s="121"/>
      <c r="AN134" s="121"/>
      <c r="AO134" s="121"/>
      <c r="AP134" s="121"/>
      <c r="AQ134" s="128">
        <v>34.4</v>
      </c>
      <c r="AR134" s="121"/>
      <c r="AS134" s="121"/>
      <c r="AT134" s="121"/>
      <c r="AU134" s="121"/>
      <c r="AV134" s="121">
        <v>60.8</v>
      </c>
      <c r="AW134" s="121"/>
      <c r="AX134" s="121"/>
      <c r="AY134" s="121"/>
      <c r="AZ134" s="121"/>
      <c r="BA134" s="121"/>
      <c r="BB134" s="121"/>
      <c r="BC134" s="121"/>
      <c r="BD134" s="121"/>
      <c r="BE134" s="121"/>
      <c r="BF134" s="121"/>
      <c r="BG134" s="121"/>
      <c r="BH134" s="121"/>
      <c r="BI134" s="121"/>
      <c r="BJ134" s="121"/>
      <c r="BK134" s="121"/>
      <c r="BL134" s="121"/>
      <c r="BM134" s="128">
        <v>34.4</v>
      </c>
      <c r="BN134" s="121"/>
      <c r="BO134" s="121"/>
      <c r="BP134" s="121"/>
      <c r="BQ134" s="121"/>
      <c r="BR134" s="121"/>
      <c r="BS134" s="121"/>
      <c r="BT134" s="121"/>
      <c r="BU134" s="121"/>
      <c r="BV134" s="121"/>
      <c r="BW134" s="121"/>
      <c r="BX134" s="121"/>
      <c r="BY134" s="121"/>
      <c r="BZ134" s="121"/>
      <c r="CA134" s="121"/>
      <c r="CB134" s="121"/>
      <c r="CC134" s="121"/>
      <c r="CD134" s="122">
        <f t="shared" si="1"/>
        <v>100</v>
      </c>
      <c r="CE134" s="121"/>
      <c r="CF134" s="121"/>
      <c r="CG134" s="121"/>
      <c r="CH134" s="121"/>
      <c r="CI134" s="121"/>
      <c r="CJ134" s="116"/>
    </row>
    <row r="135" spans="1:88" ht="122.25" customHeight="1" x14ac:dyDescent="0.25">
      <c r="A135" s="130" t="s">
        <v>183</v>
      </c>
      <c r="B135" s="124" t="s">
        <v>13</v>
      </c>
      <c r="C135" s="124" t="s">
        <v>14</v>
      </c>
      <c r="D135" s="124" t="s">
        <v>190</v>
      </c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24"/>
      <c r="T135" s="117"/>
      <c r="U135" s="118"/>
      <c r="V135" s="118"/>
      <c r="W135" s="118"/>
      <c r="X135" s="118"/>
      <c r="Y135" s="116"/>
      <c r="Z135" s="121"/>
      <c r="AA135" s="121"/>
      <c r="AB135" s="121"/>
      <c r="AC135" s="121"/>
      <c r="AD135" s="121"/>
      <c r="AE135" s="121">
        <v>201.4</v>
      </c>
      <c r="AF135" s="121"/>
      <c r="AG135" s="121"/>
      <c r="AH135" s="121"/>
      <c r="AI135" s="121"/>
      <c r="AJ135" s="121"/>
      <c r="AK135" s="121">
        <v>201.4</v>
      </c>
      <c r="AL135" s="121"/>
      <c r="AM135" s="121"/>
      <c r="AN135" s="121">
        <v>201.4</v>
      </c>
      <c r="AO135" s="121"/>
      <c r="AP135" s="121"/>
      <c r="AQ135" s="125">
        <v>201.4</v>
      </c>
      <c r="AR135" s="121"/>
      <c r="AS135" s="121"/>
      <c r="AT135" s="121">
        <v>201.4</v>
      </c>
      <c r="AU135" s="121"/>
      <c r="AV135" s="121"/>
      <c r="AW135" s="121"/>
      <c r="AX135" s="121"/>
      <c r="AY135" s="121"/>
      <c r="AZ135" s="121"/>
      <c r="BA135" s="121">
        <v>193.3</v>
      </c>
      <c r="BB135" s="121"/>
      <c r="BC135" s="121"/>
      <c r="BD135" s="121"/>
      <c r="BE135" s="121"/>
      <c r="BF135" s="121"/>
      <c r="BG135" s="121">
        <v>193.3</v>
      </c>
      <c r="BH135" s="121"/>
      <c r="BI135" s="121"/>
      <c r="BJ135" s="121">
        <v>193.3</v>
      </c>
      <c r="BK135" s="121"/>
      <c r="BL135" s="121"/>
      <c r="BM135" s="125">
        <v>201.4</v>
      </c>
      <c r="BN135" s="121"/>
      <c r="BO135" s="121"/>
      <c r="BP135" s="121"/>
      <c r="BQ135" s="121"/>
      <c r="BR135" s="121"/>
      <c r="BS135" s="121"/>
      <c r="BT135" s="121"/>
      <c r="BU135" s="121"/>
      <c r="BV135" s="121"/>
      <c r="BW135" s="121"/>
      <c r="BX135" s="121"/>
      <c r="BY135" s="121"/>
      <c r="BZ135" s="121"/>
      <c r="CA135" s="121"/>
      <c r="CB135" s="121"/>
      <c r="CC135" s="121"/>
      <c r="CD135" s="122">
        <f t="shared" si="1"/>
        <v>100</v>
      </c>
      <c r="CE135" s="121"/>
      <c r="CF135" s="121"/>
      <c r="CG135" s="121">
        <v>193.3</v>
      </c>
      <c r="CH135" s="121"/>
      <c r="CI135" s="121"/>
      <c r="CJ135" s="116"/>
    </row>
    <row r="136" spans="1:88" ht="189.75" customHeight="1" x14ac:dyDescent="0.25">
      <c r="A136" s="126" t="s">
        <v>185</v>
      </c>
      <c r="B136" s="127" t="s">
        <v>13</v>
      </c>
      <c r="C136" s="127" t="s">
        <v>14</v>
      </c>
      <c r="D136" s="127" t="s">
        <v>190</v>
      </c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7"/>
      <c r="P136" s="117"/>
      <c r="Q136" s="117"/>
      <c r="R136" s="117"/>
      <c r="S136" s="127" t="s">
        <v>167</v>
      </c>
      <c r="T136" s="117"/>
      <c r="U136" s="118"/>
      <c r="V136" s="118"/>
      <c r="W136" s="118"/>
      <c r="X136" s="118"/>
      <c r="Y136" s="116"/>
      <c r="Z136" s="121"/>
      <c r="AA136" s="121"/>
      <c r="AB136" s="121"/>
      <c r="AC136" s="121"/>
      <c r="AD136" s="121"/>
      <c r="AE136" s="121">
        <v>201.4</v>
      </c>
      <c r="AF136" s="121"/>
      <c r="AG136" s="121"/>
      <c r="AH136" s="121"/>
      <c r="AI136" s="121"/>
      <c r="AJ136" s="121"/>
      <c r="AK136" s="121">
        <v>201.4</v>
      </c>
      <c r="AL136" s="121"/>
      <c r="AM136" s="121"/>
      <c r="AN136" s="121">
        <v>201.4</v>
      </c>
      <c r="AO136" s="121"/>
      <c r="AP136" s="121"/>
      <c r="AQ136" s="128">
        <v>201.4</v>
      </c>
      <c r="AR136" s="121"/>
      <c r="AS136" s="121"/>
      <c r="AT136" s="121">
        <v>201.4</v>
      </c>
      <c r="AU136" s="121"/>
      <c r="AV136" s="121"/>
      <c r="AW136" s="121"/>
      <c r="AX136" s="121"/>
      <c r="AY136" s="121"/>
      <c r="AZ136" s="121"/>
      <c r="BA136" s="121">
        <v>193.3</v>
      </c>
      <c r="BB136" s="121"/>
      <c r="BC136" s="121"/>
      <c r="BD136" s="121"/>
      <c r="BE136" s="121"/>
      <c r="BF136" s="121"/>
      <c r="BG136" s="121">
        <v>193.3</v>
      </c>
      <c r="BH136" s="121"/>
      <c r="BI136" s="121"/>
      <c r="BJ136" s="121">
        <v>193.3</v>
      </c>
      <c r="BK136" s="121"/>
      <c r="BL136" s="121"/>
      <c r="BM136" s="128">
        <v>201.4</v>
      </c>
      <c r="BN136" s="121"/>
      <c r="BO136" s="121"/>
      <c r="BP136" s="121"/>
      <c r="BQ136" s="121"/>
      <c r="BR136" s="121"/>
      <c r="BS136" s="121"/>
      <c r="BT136" s="121"/>
      <c r="BU136" s="121"/>
      <c r="BV136" s="121"/>
      <c r="BW136" s="121"/>
      <c r="BX136" s="121"/>
      <c r="BY136" s="121"/>
      <c r="BZ136" s="121"/>
      <c r="CA136" s="121"/>
      <c r="CB136" s="121"/>
      <c r="CC136" s="121"/>
      <c r="CD136" s="122">
        <f t="shared" si="1"/>
        <v>100</v>
      </c>
      <c r="CE136" s="121"/>
      <c r="CF136" s="121"/>
      <c r="CG136" s="121">
        <v>193.3</v>
      </c>
      <c r="CH136" s="121"/>
      <c r="CI136" s="121"/>
      <c r="CJ136" s="116"/>
    </row>
    <row r="137" spans="1:88" ht="120" customHeight="1" x14ac:dyDescent="0.25">
      <c r="A137" s="130" t="s">
        <v>23</v>
      </c>
      <c r="B137" s="124" t="s">
        <v>13</v>
      </c>
      <c r="C137" s="124" t="s">
        <v>14</v>
      </c>
      <c r="D137" s="124" t="s">
        <v>30</v>
      </c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7"/>
      <c r="P137" s="117"/>
      <c r="Q137" s="117"/>
      <c r="R137" s="117"/>
      <c r="S137" s="124"/>
      <c r="T137" s="117"/>
      <c r="U137" s="118"/>
      <c r="V137" s="118"/>
      <c r="W137" s="118"/>
      <c r="X137" s="118"/>
      <c r="Y137" s="116"/>
      <c r="Z137" s="121">
        <v>180</v>
      </c>
      <c r="AA137" s="121"/>
      <c r="AB137" s="121"/>
      <c r="AC137" s="121">
        <v>110.9</v>
      </c>
      <c r="AD137" s="121">
        <v>90</v>
      </c>
      <c r="AE137" s="121"/>
      <c r="AF137" s="121"/>
      <c r="AG137" s="121">
        <v>110.9</v>
      </c>
      <c r="AH137" s="121">
        <v>90</v>
      </c>
      <c r="AI137" s="121"/>
      <c r="AJ137" s="121"/>
      <c r="AK137" s="121">
        <v>41.8</v>
      </c>
      <c r="AL137" s="121"/>
      <c r="AM137" s="121">
        <v>20.9</v>
      </c>
      <c r="AN137" s="121"/>
      <c r="AO137" s="121">
        <v>20.9</v>
      </c>
      <c r="AP137" s="121"/>
      <c r="AQ137" s="125">
        <v>221.8</v>
      </c>
      <c r="AR137" s="121"/>
      <c r="AS137" s="121">
        <v>110.9</v>
      </c>
      <c r="AT137" s="121"/>
      <c r="AU137" s="121"/>
      <c r="AV137" s="121">
        <v>180</v>
      </c>
      <c r="AW137" s="121"/>
      <c r="AX137" s="121"/>
      <c r="AY137" s="121">
        <v>90</v>
      </c>
      <c r="AZ137" s="121">
        <v>90</v>
      </c>
      <c r="BA137" s="121"/>
      <c r="BB137" s="121"/>
      <c r="BC137" s="121">
        <v>90</v>
      </c>
      <c r="BD137" s="121">
        <v>90</v>
      </c>
      <c r="BE137" s="121"/>
      <c r="BF137" s="121"/>
      <c r="BG137" s="121"/>
      <c r="BH137" s="121"/>
      <c r="BI137" s="121"/>
      <c r="BJ137" s="121"/>
      <c r="BK137" s="121"/>
      <c r="BL137" s="121"/>
      <c r="BM137" s="125">
        <v>221.8</v>
      </c>
      <c r="BN137" s="121"/>
      <c r="BO137" s="121"/>
      <c r="BP137" s="121"/>
      <c r="BQ137" s="121"/>
      <c r="BR137" s="121"/>
      <c r="BS137" s="121"/>
      <c r="BT137" s="121"/>
      <c r="BU137" s="121"/>
      <c r="BV137" s="121"/>
      <c r="BW137" s="121"/>
      <c r="BX137" s="121"/>
      <c r="BY137" s="121"/>
      <c r="BZ137" s="121"/>
      <c r="CA137" s="121"/>
      <c r="CB137" s="121"/>
      <c r="CC137" s="121"/>
      <c r="CD137" s="122">
        <f t="shared" ref="CD137:CD149" si="2">BM137/AQ137*100</f>
        <v>100</v>
      </c>
      <c r="CE137" s="121"/>
      <c r="CF137" s="121">
        <v>90</v>
      </c>
      <c r="CG137" s="121"/>
      <c r="CH137" s="121"/>
      <c r="CI137" s="121"/>
      <c r="CJ137" s="116"/>
    </row>
    <row r="138" spans="1:88" ht="201" customHeight="1" x14ac:dyDescent="0.25">
      <c r="A138" s="126" t="s">
        <v>25</v>
      </c>
      <c r="B138" s="127" t="s">
        <v>13</v>
      </c>
      <c r="C138" s="127" t="s">
        <v>14</v>
      </c>
      <c r="D138" s="127" t="s">
        <v>30</v>
      </c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  <c r="Q138" s="117"/>
      <c r="R138" s="117"/>
      <c r="S138" s="127" t="s">
        <v>167</v>
      </c>
      <c r="T138" s="117"/>
      <c r="U138" s="118"/>
      <c r="V138" s="118"/>
      <c r="W138" s="118"/>
      <c r="X138" s="118"/>
      <c r="Y138" s="116"/>
      <c r="Z138" s="121">
        <v>180</v>
      </c>
      <c r="AA138" s="121"/>
      <c r="AB138" s="121"/>
      <c r="AC138" s="121">
        <v>110.9</v>
      </c>
      <c r="AD138" s="121">
        <v>90</v>
      </c>
      <c r="AE138" s="121"/>
      <c r="AF138" s="121"/>
      <c r="AG138" s="121">
        <v>110.9</v>
      </c>
      <c r="AH138" s="121">
        <v>90</v>
      </c>
      <c r="AI138" s="121"/>
      <c r="AJ138" s="121"/>
      <c r="AK138" s="121">
        <v>41.8</v>
      </c>
      <c r="AL138" s="121"/>
      <c r="AM138" s="121">
        <v>20.9</v>
      </c>
      <c r="AN138" s="121"/>
      <c r="AO138" s="121">
        <v>20.9</v>
      </c>
      <c r="AP138" s="121"/>
      <c r="AQ138" s="128">
        <v>221.8</v>
      </c>
      <c r="AR138" s="121"/>
      <c r="AS138" s="121">
        <v>110.9</v>
      </c>
      <c r="AT138" s="121"/>
      <c r="AU138" s="121"/>
      <c r="AV138" s="121">
        <v>180</v>
      </c>
      <c r="AW138" s="121"/>
      <c r="AX138" s="121"/>
      <c r="AY138" s="121">
        <v>90</v>
      </c>
      <c r="AZ138" s="121">
        <v>90</v>
      </c>
      <c r="BA138" s="121"/>
      <c r="BB138" s="121"/>
      <c r="BC138" s="121">
        <v>90</v>
      </c>
      <c r="BD138" s="121">
        <v>90</v>
      </c>
      <c r="BE138" s="121"/>
      <c r="BF138" s="121"/>
      <c r="BG138" s="121"/>
      <c r="BH138" s="121"/>
      <c r="BI138" s="121"/>
      <c r="BJ138" s="121"/>
      <c r="BK138" s="121"/>
      <c r="BL138" s="121"/>
      <c r="BM138" s="128">
        <v>221.8</v>
      </c>
      <c r="BN138" s="121"/>
      <c r="BO138" s="121"/>
      <c r="BP138" s="121"/>
      <c r="BQ138" s="121"/>
      <c r="BR138" s="121"/>
      <c r="BS138" s="121"/>
      <c r="BT138" s="121"/>
      <c r="BU138" s="121"/>
      <c r="BV138" s="121"/>
      <c r="BW138" s="121"/>
      <c r="BX138" s="121"/>
      <c r="BY138" s="121"/>
      <c r="BZ138" s="121"/>
      <c r="CA138" s="121"/>
      <c r="CB138" s="121"/>
      <c r="CC138" s="121"/>
      <c r="CD138" s="122">
        <f t="shared" si="2"/>
        <v>100</v>
      </c>
      <c r="CE138" s="121"/>
      <c r="CF138" s="121">
        <v>90</v>
      </c>
      <c r="CG138" s="121"/>
      <c r="CH138" s="121"/>
      <c r="CI138" s="121"/>
      <c r="CJ138" s="116"/>
    </row>
    <row r="139" spans="1:88" ht="22.5" customHeight="1" x14ac:dyDescent="0.25">
      <c r="A139" s="119" t="s">
        <v>214</v>
      </c>
      <c r="B139" s="120" t="s">
        <v>38</v>
      </c>
      <c r="C139" s="120" t="s">
        <v>165</v>
      </c>
      <c r="D139" s="120"/>
      <c r="E139" s="120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20"/>
      <c r="T139" s="117"/>
      <c r="U139" s="118"/>
      <c r="V139" s="118"/>
      <c r="W139" s="118"/>
      <c r="X139" s="118"/>
      <c r="Y139" s="116"/>
      <c r="Z139" s="121">
        <v>664.2</v>
      </c>
      <c r="AA139" s="121"/>
      <c r="AB139" s="121"/>
      <c r="AC139" s="121"/>
      <c r="AD139" s="121"/>
      <c r="AE139" s="121"/>
      <c r="AF139" s="121"/>
      <c r="AG139" s="121"/>
      <c r="AH139" s="121"/>
      <c r="AI139" s="121"/>
      <c r="AJ139" s="121"/>
      <c r="AK139" s="121">
        <v>42.9</v>
      </c>
      <c r="AL139" s="121"/>
      <c r="AM139" s="121"/>
      <c r="AN139" s="121"/>
      <c r="AO139" s="121"/>
      <c r="AP139" s="121"/>
      <c r="AQ139" s="122">
        <v>707.1</v>
      </c>
      <c r="AR139" s="121"/>
      <c r="AS139" s="121"/>
      <c r="AT139" s="121"/>
      <c r="AU139" s="121"/>
      <c r="AV139" s="121">
        <v>592.1</v>
      </c>
      <c r="AW139" s="121"/>
      <c r="AX139" s="121"/>
      <c r="AY139" s="121"/>
      <c r="AZ139" s="121"/>
      <c r="BA139" s="121"/>
      <c r="BB139" s="121"/>
      <c r="BC139" s="121"/>
      <c r="BD139" s="121"/>
      <c r="BE139" s="121"/>
      <c r="BF139" s="121"/>
      <c r="BG139" s="121"/>
      <c r="BH139" s="121"/>
      <c r="BI139" s="121"/>
      <c r="BJ139" s="121"/>
      <c r="BK139" s="121"/>
      <c r="BL139" s="121"/>
      <c r="BM139" s="122">
        <v>707.1</v>
      </c>
      <c r="BN139" s="121"/>
      <c r="BO139" s="121"/>
      <c r="BP139" s="121"/>
      <c r="BQ139" s="121"/>
      <c r="BR139" s="121"/>
      <c r="BS139" s="121"/>
      <c r="BT139" s="121"/>
      <c r="BU139" s="121"/>
      <c r="BV139" s="121"/>
      <c r="BW139" s="121"/>
      <c r="BX139" s="121"/>
      <c r="BY139" s="121"/>
      <c r="BZ139" s="121"/>
      <c r="CA139" s="121"/>
      <c r="CB139" s="121"/>
      <c r="CC139" s="121"/>
      <c r="CD139" s="122">
        <f t="shared" si="2"/>
        <v>100</v>
      </c>
      <c r="CE139" s="121"/>
      <c r="CF139" s="121"/>
      <c r="CG139" s="121"/>
      <c r="CH139" s="121"/>
      <c r="CI139" s="121"/>
      <c r="CJ139" s="116"/>
    </row>
    <row r="140" spans="1:88" ht="13.5" customHeight="1" x14ac:dyDescent="0.25">
      <c r="A140" s="119" t="s">
        <v>215</v>
      </c>
      <c r="B140" s="120" t="s">
        <v>38</v>
      </c>
      <c r="C140" s="120" t="s">
        <v>14</v>
      </c>
      <c r="D140" s="120"/>
      <c r="E140" s="120"/>
      <c r="F140" s="117"/>
      <c r="G140" s="117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20"/>
      <c r="T140" s="117"/>
      <c r="U140" s="118"/>
      <c r="V140" s="118"/>
      <c r="W140" s="118"/>
      <c r="X140" s="118"/>
      <c r="Y140" s="116"/>
      <c r="Z140" s="121">
        <v>664.2</v>
      </c>
      <c r="AA140" s="121"/>
      <c r="AB140" s="121"/>
      <c r="AC140" s="121"/>
      <c r="AD140" s="121"/>
      <c r="AE140" s="121"/>
      <c r="AF140" s="121"/>
      <c r="AG140" s="121"/>
      <c r="AH140" s="121"/>
      <c r="AI140" s="121"/>
      <c r="AJ140" s="121"/>
      <c r="AK140" s="121">
        <v>42.9</v>
      </c>
      <c r="AL140" s="121"/>
      <c r="AM140" s="121"/>
      <c r="AN140" s="121"/>
      <c r="AO140" s="121"/>
      <c r="AP140" s="121"/>
      <c r="AQ140" s="122">
        <v>707.1</v>
      </c>
      <c r="AR140" s="121"/>
      <c r="AS140" s="121"/>
      <c r="AT140" s="121"/>
      <c r="AU140" s="121"/>
      <c r="AV140" s="121">
        <v>592.1</v>
      </c>
      <c r="AW140" s="121"/>
      <c r="AX140" s="121"/>
      <c r="AY140" s="121"/>
      <c r="AZ140" s="121"/>
      <c r="BA140" s="121"/>
      <c r="BB140" s="121"/>
      <c r="BC140" s="121"/>
      <c r="BD140" s="121"/>
      <c r="BE140" s="121"/>
      <c r="BF140" s="121"/>
      <c r="BG140" s="121"/>
      <c r="BH140" s="121"/>
      <c r="BI140" s="121"/>
      <c r="BJ140" s="121"/>
      <c r="BK140" s="121"/>
      <c r="BL140" s="121"/>
      <c r="BM140" s="122">
        <v>707.1</v>
      </c>
      <c r="BN140" s="121"/>
      <c r="BO140" s="121"/>
      <c r="BP140" s="121"/>
      <c r="BQ140" s="121"/>
      <c r="BR140" s="121"/>
      <c r="BS140" s="121"/>
      <c r="BT140" s="121"/>
      <c r="BU140" s="121"/>
      <c r="BV140" s="121"/>
      <c r="BW140" s="121"/>
      <c r="BX140" s="121"/>
      <c r="BY140" s="121"/>
      <c r="BZ140" s="121"/>
      <c r="CA140" s="121"/>
      <c r="CB140" s="121"/>
      <c r="CC140" s="121"/>
      <c r="CD140" s="122">
        <f t="shared" si="2"/>
        <v>100</v>
      </c>
      <c r="CE140" s="121"/>
      <c r="CF140" s="121"/>
      <c r="CG140" s="121"/>
      <c r="CH140" s="121"/>
      <c r="CI140" s="121"/>
      <c r="CJ140" s="116"/>
    </row>
    <row r="141" spans="1:88" ht="75.75" customHeight="1" x14ac:dyDescent="0.25">
      <c r="A141" s="123" t="s">
        <v>79</v>
      </c>
      <c r="B141" s="124" t="s">
        <v>38</v>
      </c>
      <c r="C141" s="124" t="s">
        <v>14</v>
      </c>
      <c r="D141" s="124" t="s">
        <v>80</v>
      </c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17"/>
      <c r="Q141" s="117"/>
      <c r="R141" s="117"/>
      <c r="S141" s="124"/>
      <c r="T141" s="117"/>
      <c r="U141" s="118"/>
      <c r="V141" s="118"/>
      <c r="W141" s="118"/>
      <c r="X141" s="118"/>
      <c r="Y141" s="116"/>
      <c r="Z141" s="121">
        <v>664.2</v>
      </c>
      <c r="AA141" s="121"/>
      <c r="AB141" s="121"/>
      <c r="AC141" s="121"/>
      <c r="AD141" s="121"/>
      <c r="AE141" s="121"/>
      <c r="AF141" s="121"/>
      <c r="AG141" s="121"/>
      <c r="AH141" s="121"/>
      <c r="AI141" s="121"/>
      <c r="AJ141" s="121"/>
      <c r="AK141" s="121">
        <v>42.9</v>
      </c>
      <c r="AL141" s="121"/>
      <c r="AM141" s="121"/>
      <c r="AN141" s="121"/>
      <c r="AO141" s="121"/>
      <c r="AP141" s="121"/>
      <c r="AQ141" s="125">
        <v>707.1</v>
      </c>
      <c r="AR141" s="121"/>
      <c r="AS141" s="121"/>
      <c r="AT141" s="121"/>
      <c r="AU141" s="121"/>
      <c r="AV141" s="121">
        <v>592.1</v>
      </c>
      <c r="AW141" s="121"/>
      <c r="AX141" s="121"/>
      <c r="AY141" s="121"/>
      <c r="AZ141" s="121"/>
      <c r="BA141" s="121"/>
      <c r="BB141" s="121"/>
      <c r="BC141" s="121"/>
      <c r="BD141" s="121"/>
      <c r="BE141" s="121"/>
      <c r="BF141" s="121"/>
      <c r="BG141" s="121"/>
      <c r="BH141" s="121"/>
      <c r="BI141" s="121"/>
      <c r="BJ141" s="121"/>
      <c r="BK141" s="121"/>
      <c r="BL141" s="121"/>
      <c r="BM141" s="125">
        <v>707.1</v>
      </c>
      <c r="BN141" s="121"/>
      <c r="BO141" s="121"/>
      <c r="BP141" s="121"/>
      <c r="BQ141" s="121"/>
      <c r="BR141" s="121"/>
      <c r="BS141" s="121"/>
      <c r="BT141" s="121"/>
      <c r="BU141" s="121"/>
      <c r="BV141" s="121"/>
      <c r="BW141" s="121"/>
      <c r="BX141" s="121"/>
      <c r="BY141" s="121"/>
      <c r="BZ141" s="121"/>
      <c r="CA141" s="121"/>
      <c r="CB141" s="121"/>
      <c r="CC141" s="121"/>
      <c r="CD141" s="122">
        <f t="shared" si="2"/>
        <v>100</v>
      </c>
      <c r="CE141" s="121"/>
      <c r="CF141" s="121"/>
      <c r="CG141" s="121"/>
      <c r="CH141" s="121"/>
      <c r="CI141" s="121"/>
      <c r="CJ141" s="116"/>
    </row>
    <row r="142" spans="1:88" ht="91.5" customHeight="1" x14ac:dyDescent="0.25">
      <c r="A142" s="129" t="s">
        <v>81</v>
      </c>
      <c r="B142" s="127" t="s">
        <v>38</v>
      </c>
      <c r="C142" s="127" t="s">
        <v>14</v>
      </c>
      <c r="D142" s="127" t="s">
        <v>80</v>
      </c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  <c r="R142" s="117"/>
      <c r="S142" s="127" t="s">
        <v>216</v>
      </c>
      <c r="T142" s="117"/>
      <c r="U142" s="118"/>
      <c r="V142" s="118"/>
      <c r="W142" s="118"/>
      <c r="X142" s="118"/>
      <c r="Y142" s="116"/>
      <c r="Z142" s="121">
        <v>664.2</v>
      </c>
      <c r="AA142" s="121"/>
      <c r="AB142" s="121"/>
      <c r="AC142" s="121"/>
      <c r="AD142" s="121"/>
      <c r="AE142" s="121"/>
      <c r="AF142" s="121"/>
      <c r="AG142" s="121"/>
      <c r="AH142" s="121"/>
      <c r="AI142" s="121"/>
      <c r="AJ142" s="121"/>
      <c r="AK142" s="121">
        <v>42.9</v>
      </c>
      <c r="AL142" s="121"/>
      <c r="AM142" s="121"/>
      <c r="AN142" s="121"/>
      <c r="AO142" s="121"/>
      <c r="AP142" s="121"/>
      <c r="AQ142" s="128">
        <v>707.1</v>
      </c>
      <c r="AR142" s="121"/>
      <c r="AS142" s="121"/>
      <c r="AT142" s="121"/>
      <c r="AU142" s="121"/>
      <c r="AV142" s="121">
        <v>592.1</v>
      </c>
      <c r="AW142" s="121"/>
      <c r="AX142" s="121"/>
      <c r="AY142" s="121"/>
      <c r="AZ142" s="121"/>
      <c r="BA142" s="121"/>
      <c r="BB142" s="121"/>
      <c r="BC142" s="121"/>
      <c r="BD142" s="121"/>
      <c r="BE142" s="121"/>
      <c r="BF142" s="121"/>
      <c r="BG142" s="121"/>
      <c r="BH142" s="121"/>
      <c r="BI142" s="121"/>
      <c r="BJ142" s="121"/>
      <c r="BK142" s="121"/>
      <c r="BL142" s="121"/>
      <c r="BM142" s="128">
        <v>707.1</v>
      </c>
      <c r="BN142" s="121"/>
      <c r="BO142" s="121"/>
      <c r="BP142" s="121"/>
      <c r="BQ142" s="121"/>
      <c r="BR142" s="121"/>
      <c r="BS142" s="121"/>
      <c r="BT142" s="121"/>
      <c r="BU142" s="121"/>
      <c r="BV142" s="121"/>
      <c r="BW142" s="121"/>
      <c r="BX142" s="121"/>
      <c r="BY142" s="121"/>
      <c r="BZ142" s="121"/>
      <c r="CA142" s="121"/>
      <c r="CB142" s="121"/>
      <c r="CC142" s="121"/>
      <c r="CD142" s="122">
        <f t="shared" si="2"/>
        <v>100</v>
      </c>
      <c r="CE142" s="121"/>
      <c r="CF142" s="121"/>
      <c r="CG142" s="121"/>
      <c r="CH142" s="121"/>
      <c r="CI142" s="121"/>
      <c r="CJ142" s="116"/>
    </row>
    <row r="143" spans="1:88" ht="21" customHeight="1" x14ac:dyDescent="0.25">
      <c r="A143" s="119" t="s">
        <v>192</v>
      </c>
      <c r="B143" s="120" t="s">
        <v>31</v>
      </c>
      <c r="C143" s="120" t="s">
        <v>165</v>
      </c>
      <c r="D143" s="120"/>
      <c r="E143" s="120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20"/>
      <c r="T143" s="117"/>
      <c r="U143" s="118"/>
      <c r="V143" s="118"/>
      <c r="W143" s="118"/>
      <c r="X143" s="118"/>
      <c r="Y143" s="116"/>
      <c r="Z143" s="121">
        <v>2241.1</v>
      </c>
      <c r="AA143" s="121"/>
      <c r="AB143" s="121"/>
      <c r="AC143" s="121"/>
      <c r="AD143" s="121"/>
      <c r="AE143" s="121">
        <v>300.60000000000002</v>
      </c>
      <c r="AF143" s="121"/>
      <c r="AG143" s="121"/>
      <c r="AH143" s="121"/>
      <c r="AI143" s="121"/>
      <c r="AJ143" s="121"/>
      <c r="AK143" s="121">
        <v>30.3</v>
      </c>
      <c r="AL143" s="121"/>
      <c r="AM143" s="121"/>
      <c r="AN143" s="121">
        <v>300.60000000000002</v>
      </c>
      <c r="AO143" s="121"/>
      <c r="AP143" s="121"/>
      <c r="AQ143" s="122">
        <v>2271.5</v>
      </c>
      <c r="AR143" s="121"/>
      <c r="AS143" s="121"/>
      <c r="AT143" s="121">
        <v>300.60000000000002</v>
      </c>
      <c r="AU143" s="121"/>
      <c r="AV143" s="121">
        <v>2330</v>
      </c>
      <c r="AW143" s="121"/>
      <c r="AX143" s="121"/>
      <c r="AY143" s="121"/>
      <c r="AZ143" s="121"/>
      <c r="BA143" s="121"/>
      <c r="BB143" s="121"/>
      <c r="BC143" s="121"/>
      <c r="BD143" s="121"/>
      <c r="BE143" s="121"/>
      <c r="BF143" s="121"/>
      <c r="BG143" s="121"/>
      <c r="BH143" s="121"/>
      <c r="BI143" s="121"/>
      <c r="BJ143" s="121"/>
      <c r="BK143" s="121"/>
      <c r="BL143" s="121"/>
      <c r="BM143" s="122">
        <v>2271.5</v>
      </c>
      <c r="BN143" s="121"/>
      <c r="BO143" s="121"/>
      <c r="BP143" s="121"/>
      <c r="BQ143" s="121"/>
      <c r="BR143" s="121"/>
      <c r="BS143" s="121"/>
      <c r="BT143" s="121"/>
      <c r="BU143" s="121"/>
      <c r="BV143" s="121"/>
      <c r="BW143" s="121"/>
      <c r="BX143" s="121"/>
      <c r="BY143" s="121"/>
      <c r="BZ143" s="121"/>
      <c r="CA143" s="121"/>
      <c r="CB143" s="121"/>
      <c r="CC143" s="121"/>
      <c r="CD143" s="122">
        <f t="shared" si="2"/>
        <v>100</v>
      </c>
      <c r="CE143" s="121"/>
      <c r="CF143" s="121"/>
      <c r="CG143" s="121"/>
      <c r="CH143" s="121"/>
      <c r="CI143" s="121"/>
      <c r="CJ143" s="116"/>
    </row>
    <row r="144" spans="1:88" ht="15" customHeight="1" x14ac:dyDescent="0.25">
      <c r="A144" s="119" t="s">
        <v>193</v>
      </c>
      <c r="B144" s="120" t="s">
        <v>31</v>
      </c>
      <c r="C144" s="120" t="s">
        <v>14</v>
      </c>
      <c r="D144" s="120"/>
      <c r="E144" s="120"/>
      <c r="F144" s="117"/>
      <c r="G144" s="117"/>
      <c r="H144" s="117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  <c r="S144" s="120"/>
      <c r="T144" s="117"/>
      <c r="U144" s="118"/>
      <c r="V144" s="118"/>
      <c r="W144" s="118"/>
      <c r="X144" s="118"/>
      <c r="Y144" s="116"/>
      <c r="Z144" s="121">
        <v>2241.1</v>
      </c>
      <c r="AA144" s="121"/>
      <c r="AB144" s="121"/>
      <c r="AC144" s="121"/>
      <c r="AD144" s="121"/>
      <c r="AE144" s="121">
        <v>300.60000000000002</v>
      </c>
      <c r="AF144" s="121"/>
      <c r="AG144" s="121"/>
      <c r="AH144" s="121"/>
      <c r="AI144" s="121"/>
      <c r="AJ144" s="121"/>
      <c r="AK144" s="121">
        <v>30.3</v>
      </c>
      <c r="AL144" s="121"/>
      <c r="AM144" s="121"/>
      <c r="AN144" s="121">
        <v>300.60000000000002</v>
      </c>
      <c r="AO144" s="121"/>
      <c r="AP144" s="121"/>
      <c r="AQ144" s="122">
        <v>2271.5</v>
      </c>
      <c r="AR144" s="121"/>
      <c r="AS144" s="121"/>
      <c r="AT144" s="121">
        <v>300.60000000000002</v>
      </c>
      <c r="AU144" s="121"/>
      <c r="AV144" s="121">
        <v>2330</v>
      </c>
      <c r="AW144" s="121"/>
      <c r="AX144" s="121"/>
      <c r="AY144" s="121"/>
      <c r="AZ144" s="121"/>
      <c r="BA144" s="121"/>
      <c r="BB144" s="121"/>
      <c r="BC144" s="121"/>
      <c r="BD144" s="121"/>
      <c r="BE144" s="121"/>
      <c r="BF144" s="121"/>
      <c r="BG144" s="121"/>
      <c r="BH144" s="121"/>
      <c r="BI144" s="121"/>
      <c r="BJ144" s="121"/>
      <c r="BK144" s="121"/>
      <c r="BL144" s="121"/>
      <c r="BM144" s="122">
        <v>2271.5</v>
      </c>
      <c r="BN144" s="121"/>
      <c r="BO144" s="121"/>
      <c r="BP144" s="121"/>
      <c r="BQ144" s="121"/>
      <c r="BR144" s="121"/>
      <c r="BS144" s="121"/>
      <c r="BT144" s="121"/>
      <c r="BU144" s="121"/>
      <c r="BV144" s="121"/>
      <c r="BW144" s="121"/>
      <c r="BX144" s="121"/>
      <c r="BY144" s="121"/>
      <c r="BZ144" s="121"/>
      <c r="CA144" s="121"/>
      <c r="CB144" s="121"/>
      <c r="CC144" s="121"/>
      <c r="CD144" s="122">
        <f t="shared" si="2"/>
        <v>100</v>
      </c>
      <c r="CE144" s="121"/>
      <c r="CF144" s="121"/>
      <c r="CG144" s="121"/>
      <c r="CH144" s="121"/>
      <c r="CI144" s="121"/>
      <c r="CJ144" s="116"/>
    </row>
    <row r="145" spans="1:88" ht="36.75" customHeight="1" x14ac:dyDescent="0.25">
      <c r="A145" s="123" t="s">
        <v>9</v>
      </c>
      <c r="B145" s="124" t="s">
        <v>31</v>
      </c>
      <c r="C145" s="124" t="s">
        <v>14</v>
      </c>
      <c r="D145" s="124" t="s">
        <v>191</v>
      </c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7"/>
      <c r="Q145" s="117"/>
      <c r="R145" s="117"/>
      <c r="S145" s="124"/>
      <c r="T145" s="117"/>
      <c r="U145" s="118"/>
      <c r="V145" s="118"/>
      <c r="W145" s="118"/>
      <c r="X145" s="118"/>
      <c r="Y145" s="116"/>
      <c r="Z145" s="121">
        <v>2241.1</v>
      </c>
      <c r="AA145" s="121"/>
      <c r="AB145" s="121"/>
      <c r="AC145" s="121"/>
      <c r="AD145" s="121"/>
      <c r="AE145" s="121"/>
      <c r="AF145" s="121"/>
      <c r="AG145" s="121"/>
      <c r="AH145" s="121"/>
      <c r="AI145" s="121"/>
      <c r="AJ145" s="121"/>
      <c r="AK145" s="121">
        <v>-270.3</v>
      </c>
      <c r="AL145" s="121"/>
      <c r="AM145" s="121"/>
      <c r="AN145" s="121"/>
      <c r="AO145" s="121"/>
      <c r="AP145" s="121"/>
      <c r="AQ145" s="125">
        <v>1970.9</v>
      </c>
      <c r="AR145" s="121"/>
      <c r="AS145" s="121"/>
      <c r="AT145" s="121"/>
      <c r="AU145" s="121"/>
      <c r="AV145" s="121">
        <v>2330</v>
      </c>
      <c r="AW145" s="121"/>
      <c r="AX145" s="121"/>
      <c r="AY145" s="121"/>
      <c r="AZ145" s="121"/>
      <c r="BA145" s="121"/>
      <c r="BB145" s="121"/>
      <c r="BC145" s="121"/>
      <c r="BD145" s="121"/>
      <c r="BE145" s="121"/>
      <c r="BF145" s="121"/>
      <c r="BG145" s="121"/>
      <c r="BH145" s="121"/>
      <c r="BI145" s="121"/>
      <c r="BJ145" s="121"/>
      <c r="BK145" s="121"/>
      <c r="BL145" s="121"/>
      <c r="BM145" s="125">
        <v>1970.9</v>
      </c>
      <c r="BN145" s="121"/>
      <c r="BO145" s="121"/>
      <c r="BP145" s="121"/>
      <c r="BQ145" s="121"/>
      <c r="BR145" s="121"/>
      <c r="BS145" s="121"/>
      <c r="BT145" s="121"/>
      <c r="BU145" s="121"/>
      <c r="BV145" s="121"/>
      <c r="BW145" s="121"/>
      <c r="BX145" s="121"/>
      <c r="BY145" s="121"/>
      <c r="BZ145" s="121"/>
      <c r="CA145" s="121"/>
      <c r="CB145" s="121"/>
      <c r="CC145" s="121"/>
      <c r="CD145" s="122">
        <f t="shared" si="2"/>
        <v>100</v>
      </c>
      <c r="CE145" s="121"/>
      <c r="CF145" s="121"/>
      <c r="CG145" s="121"/>
      <c r="CH145" s="121"/>
      <c r="CI145" s="121"/>
      <c r="CJ145" s="116"/>
    </row>
    <row r="146" spans="1:88" ht="128.25" customHeight="1" x14ac:dyDescent="0.25">
      <c r="A146" s="126" t="s">
        <v>11</v>
      </c>
      <c r="B146" s="127" t="s">
        <v>31</v>
      </c>
      <c r="C146" s="127" t="s">
        <v>14</v>
      </c>
      <c r="D146" s="127" t="s">
        <v>191</v>
      </c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7"/>
      <c r="P146" s="117"/>
      <c r="Q146" s="117"/>
      <c r="R146" s="117"/>
      <c r="S146" s="127" t="s">
        <v>167</v>
      </c>
      <c r="T146" s="117"/>
      <c r="U146" s="118"/>
      <c r="V146" s="118"/>
      <c r="W146" s="118"/>
      <c r="X146" s="118"/>
      <c r="Y146" s="116"/>
      <c r="Z146" s="121">
        <v>2241.1</v>
      </c>
      <c r="AA146" s="121"/>
      <c r="AB146" s="121"/>
      <c r="AC146" s="121"/>
      <c r="AD146" s="121"/>
      <c r="AE146" s="121"/>
      <c r="AF146" s="121"/>
      <c r="AG146" s="121"/>
      <c r="AH146" s="121"/>
      <c r="AI146" s="121"/>
      <c r="AJ146" s="121"/>
      <c r="AK146" s="121">
        <v>-270.3</v>
      </c>
      <c r="AL146" s="121"/>
      <c r="AM146" s="121"/>
      <c r="AN146" s="121"/>
      <c r="AO146" s="121"/>
      <c r="AP146" s="121"/>
      <c r="AQ146" s="128">
        <v>1970.9</v>
      </c>
      <c r="AR146" s="121"/>
      <c r="AS146" s="121"/>
      <c r="AT146" s="121"/>
      <c r="AU146" s="121"/>
      <c r="AV146" s="121">
        <v>2330</v>
      </c>
      <c r="AW146" s="121"/>
      <c r="AX146" s="121"/>
      <c r="AY146" s="121"/>
      <c r="AZ146" s="121"/>
      <c r="BA146" s="121"/>
      <c r="BB146" s="121"/>
      <c r="BC146" s="121"/>
      <c r="BD146" s="121"/>
      <c r="BE146" s="121"/>
      <c r="BF146" s="121"/>
      <c r="BG146" s="121"/>
      <c r="BH146" s="121"/>
      <c r="BI146" s="121"/>
      <c r="BJ146" s="121"/>
      <c r="BK146" s="121"/>
      <c r="BL146" s="121"/>
      <c r="BM146" s="128">
        <v>1970.9</v>
      </c>
      <c r="BN146" s="121"/>
      <c r="BO146" s="121"/>
      <c r="BP146" s="121"/>
      <c r="BQ146" s="121"/>
      <c r="BR146" s="121"/>
      <c r="BS146" s="121"/>
      <c r="BT146" s="121"/>
      <c r="BU146" s="121"/>
      <c r="BV146" s="121"/>
      <c r="BW146" s="121"/>
      <c r="BX146" s="121"/>
      <c r="BY146" s="121"/>
      <c r="BZ146" s="121"/>
      <c r="CA146" s="121"/>
      <c r="CB146" s="121"/>
      <c r="CC146" s="121"/>
      <c r="CD146" s="122">
        <f t="shared" si="2"/>
        <v>100</v>
      </c>
      <c r="CE146" s="121"/>
      <c r="CF146" s="121"/>
      <c r="CG146" s="121"/>
      <c r="CH146" s="121"/>
      <c r="CI146" s="121"/>
      <c r="CJ146" s="116"/>
    </row>
    <row r="147" spans="1:88" ht="36.75" customHeight="1" x14ac:dyDescent="0.25">
      <c r="A147" s="123" t="s">
        <v>186</v>
      </c>
      <c r="B147" s="124" t="s">
        <v>31</v>
      </c>
      <c r="C147" s="124" t="s">
        <v>14</v>
      </c>
      <c r="D147" s="124" t="s">
        <v>194</v>
      </c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7"/>
      <c r="P147" s="117"/>
      <c r="Q147" s="117"/>
      <c r="R147" s="117"/>
      <c r="S147" s="124"/>
      <c r="T147" s="117"/>
      <c r="U147" s="118"/>
      <c r="V147" s="118"/>
      <c r="W147" s="118"/>
      <c r="X147" s="118"/>
      <c r="Y147" s="116"/>
      <c r="Z147" s="121"/>
      <c r="AA147" s="121"/>
      <c r="AB147" s="121"/>
      <c r="AC147" s="121"/>
      <c r="AD147" s="121"/>
      <c r="AE147" s="121">
        <v>300.60000000000002</v>
      </c>
      <c r="AF147" s="121"/>
      <c r="AG147" s="121"/>
      <c r="AH147" s="121"/>
      <c r="AI147" s="121"/>
      <c r="AJ147" s="121"/>
      <c r="AK147" s="121">
        <v>300.60000000000002</v>
      </c>
      <c r="AL147" s="121"/>
      <c r="AM147" s="121"/>
      <c r="AN147" s="121">
        <v>300.60000000000002</v>
      </c>
      <c r="AO147" s="121"/>
      <c r="AP147" s="121"/>
      <c r="AQ147" s="125">
        <v>300.60000000000002</v>
      </c>
      <c r="AR147" s="121"/>
      <c r="AS147" s="121"/>
      <c r="AT147" s="121">
        <v>300.60000000000002</v>
      </c>
      <c r="AU147" s="121"/>
      <c r="AV147" s="121"/>
      <c r="AW147" s="121"/>
      <c r="AX147" s="121"/>
      <c r="AY147" s="121"/>
      <c r="AZ147" s="121"/>
      <c r="BA147" s="121"/>
      <c r="BB147" s="121"/>
      <c r="BC147" s="121"/>
      <c r="BD147" s="121"/>
      <c r="BE147" s="121"/>
      <c r="BF147" s="121"/>
      <c r="BG147" s="121"/>
      <c r="BH147" s="121"/>
      <c r="BI147" s="121"/>
      <c r="BJ147" s="121"/>
      <c r="BK147" s="121"/>
      <c r="BL147" s="121"/>
      <c r="BM147" s="125">
        <v>300.60000000000002</v>
      </c>
      <c r="BN147" s="121"/>
      <c r="BO147" s="121"/>
      <c r="BP147" s="121"/>
      <c r="BQ147" s="121"/>
      <c r="BR147" s="121"/>
      <c r="BS147" s="121"/>
      <c r="BT147" s="121"/>
      <c r="BU147" s="121"/>
      <c r="BV147" s="121"/>
      <c r="BW147" s="121"/>
      <c r="BX147" s="121"/>
      <c r="BY147" s="121"/>
      <c r="BZ147" s="121"/>
      <c r="CA147" s="121"/>
      <c r="CB147" s="121"/>
      <c r="CC147" s="121"/>
      <c r="CD147" s="122">
        <f t="shared" si="2"/>
        <v>100</v>
      </c>
      <c r="CE147" s="121"/>
      <c r="CF147" s="121"/>
      <c r="CG147" s="121"/>
      <c r="CH147" s="121"/>
      <c r="CI147" s="121"/>
      <c r="CJ147" s="116"/>
    </row>
    <row r="148" spans="1:88" ht="125.25" customHeight="1" x14ac:dyDescent="0.25">
      <c r="A148" s="126" t="s">
        <v>188</v>
      </c>
      <c r="B148" s="127" t="s">
        <v>31</v>
      </c>
      <c r="C148" s="127" t="s">
        <v>14</v>
      </c>
      <c r="D148" s="127" t="s">
        <v>194</v>
      </c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7"/>
      <c r="P148" s="117"/>
      <c r="Q148" s="117"/>
      <c r="R148" s="117"/>
      <c r="S148" s="127" t="s">
        <v>167</v>
      </c>
      <c r="T148" s="117"/>
      <c r="U148" s="118"/>
      <c r="V148" s="118"/>
      <c r="W148" s="118"/>
      <c r="X148" s="118"/>
      <c r="Y148" s="116"/>
      <c r="Z148" s="121"/>
      <c r="AA148" s="121"/>
      <c r="AB148" s="121"/>
      <c r="AC148" s="121"/>
      <c r="AD148" s="121"/>
      <c r="AE148" s="121">
        <v>300.60000000000002</v>
      </c>
      <c r="AF148" s="121"/>
      <c r="AG148" s="121"/>
      <c r="AH148" s="121"/>
      <c r="AI148" s="121"/>
      <c r="AJ148" s="121"/>
      <c r="AK148" s="121">
        <v>300.60000000000002</v>
      </c>
      <c r="AL148" s="121"/>
      <c r="AM148" s="121"/>
      <c r="AN148" s="121">
        <v>300.60000000000002</v>
      </c>
      <c r="AO148" s="121"/>
      <c r="AP148" s="121"/>
      <c r="AQ148" s="128">
        <v>300.60000000000002</v>
      </c>
      <c r="AR148" s="121"/>
      <c r="AS148" s="121"/>
      <c r="AT148" s="121">
        <v>300.60000000000002</v>
      </c>
      <c r="AU148" s="121"/>
      <c r="AV148" s="121"/>
      <c r="AW148" s="121"/>
      <c r="AX148" s="121"/>
      <c r="AY148" s="121"/>
      <c r="AZ148" s="121"/>
      <c r="BA148" s="121"/>
      <c r="BB148" s="121"/>
      <c r="BC148" s="121"/>
      <c r="BD148" s="121"/>
      <c r="BE148" s="121"/>
      <c r="BF148" s="121"/>
      <c r="BG148" s="121"/>
      <c r="BH148" s="121"/>
      <c r="BI148" s="121"/>
      <c r="BJ148" s="121"/>
      <c r="BK148" s="121"/>
      <c r="BL148" s="121"/>
      <c r="BM148" s="128">
        <v>300.60000000000002</v>
      </c>
      <c r="BN148" s="121"/>
      <c r="BO148" s="121"/>
      <c r="BP148" s="121"/>
      <c r="BQ148" s="121"/>
      <c r="BR148" s="121"/>
      <c r="BS148" s="121"/>
      <c r="BT148" s="121"/>
      <c r="BU148" s="121"/>
      <c r="BV148" s="121"/>
      <c r="BW148" s="121"/>
      <c r="BX148" s="121"/>
      <c r="BY148" s="121"/>
      <c r="BZ148" s="121"/>
      <c r="CA148" s="121"/>
      <c r="CB148" s="121"/>
      <c r="CC148" s="121"/>
      <c r="CD148" s="122">
        <f t="shared" si="2"/>
        <v>100</v>
      </c>
      <c r="CE148" s="121"/>
      <c r="CF148" s="121"/>
      <c r="CG148" s="121"/>
      <c r="CH148" s="121"/>
      <c r="CI148" s="121"/>
      <c r="CJ148" s="116"/>
    </row>
    <row r="149" spans="1:88" ht="15.75" x14ac:dyDescent="0.25">
      <c r="A149" s="120" t="s">
        <v>6</v>
      </c>
      <c r="B149" s="120"/>
      <c r="C149" s="120"/>
      <c r="D149" s="120"/>
      <c r="E149" s="137"/>
      <c r="S149" s="120"/>
      <c r="T149" s="131"/>
      <c r="U149" s="132"/>
      <c r="V149" s="132"/>
      <c r="W149" s="132"/>
      <c r="X149" s="132"/>
      <c r="Z149" s="133">
        <v>21829</v>
      </c>
      <c r="AA149" s="133"/>
      <c r="AB149" s="133">
        <v>168.6</v>
      </c>
      <c r="AC149" s="133"/>
      <c r="AD149" s="133">
        <v>3194.7</v>
      </c>
      <c r="AE149" s="133"/>
      <c r="AF149" s="133">
        <v>2316.8000000000002</v>
      </c>
      <c r="AG149" s="133"/>
      <c r="AH149" s="133">
        <v>2880.2</v>
      </c>
      <c r="AI149" s="133"/>
      <c r="AJ149" s="133"/>
      <c r="AK149" s="133">
        <v>7774.1</v>
      </c>
      <c r="AL149" s="133">
        <v>14.4</v>
      </c>
      <c r="AM149" s="133">
        <v>386</v>
      </c>
      <c r="AN149" s="133">
        <v>5075.2</v>
      </c>
      <c r="AO149" s="133">
        <v>383.6</v>
      </c>
      <c r="AP149" s="133"/>
      <c r="AQ149" s="122">
        <v>29603.200000000001</v>
      </c>
      <c r="AR149" s="133">
        <v>183</v>
      </c>
      <c r="AS149" s="133">
        <v>3580.7</v>
      </c>
      <c r="AT149" s="133">
        <v>7392</v>
      </c>
      <c r="AU149" s="133"/>
      <c r="AV149" s="133">
        <v>19861.8</v>
      </c>
      <c r="AW149" s="133"/>
      <c r="AX149" s="133">
        <v>174.3</v>
      </c>
      <c r="AY149" s="133"/>
      <c r="AZ149" s="133">
        <v>1073.2</v>
      </c>
      <c r="BA149" s="133"/>
      <c r="BB149" s="133">
        <v>3610.2</v>
      </c>
      <c r="BC149" s="133"/>
      <c r="BD149" s="133">
        <v>2536.5</v>
      </c>
      <c r="BE149" s="133"/>
      <c r="BF149" s="133"/>
      <c r="BG149" s="133">
        <v>25.6</v>
      </c>
      <c r="BH149" s="133">
        <v>25.6</v>
      </c>
      <c r="BI149" s="133"/>
      <c r="BJ149" s="133">
        <v>193.3</v>
      </c>
      <c r="BK149" s="133"/>
      <c r="BL149" s="133"/>
      <c r="BM149" s="122">
        <v>29469.7</v>
      </c>
      <c r="BN149" s="133"/>
      <c r="BO149" s="133"/>
      <c r="BP149" s="133"/>
      <c r="BQ149" s="133"/>
      <c r="BR149" s="133"/>
      <c r="BS149" s="133"/>
      <c r="BT149" s="133"/>
      <c r="BU149" s="133"/>
      <c r="BV149" s="133"/>
      <c r="BW149" s="133"/>
      <c r="BX149" s="133"/>
      <c r="BY149" s="133"/>
      <c r="BZ149" s="133"/>
      <c r="CA149" s="133"/>
      <c r="CB149" s="133"/>
      <c r="CC149" s="133"/>
      <c r="CD149" s="122">
        <f t="shared" si="2"/>
        <v>99.549035239433564</v>
      </c>
      <c r="CE149" s="133">
        <v>217.2</v>
      </c>
      <c r="CF149" s="133">
        <v>1059.8</v>
      </c>
      <c r="CG149" s="133">
        <v>3577.3</v>
      </c>
      <c r="CH149" s="133"/>
      <c r="CI149" s="133"/>
    </row>
  </sheetData>
  <mergeCells count="77">
    <mergeCell ref="CI4:CI6"/>
    <mergeCell ref="CJ4:CJ6"/>
    <mergeCell ref="A2:CD2"/>
    <mergeCell ref="D117:E117"/>
    <mergeCell ref="CC4:CC6"/>
    <mergeCell ref="CD4:CD6"/>
    <mergeCell ref="CE4:CE6"/>
    <mergeCell ref="CF4:CF6"/>
    <mergeCell ref="CG4:CG6"/>
    <mergeCell ref="CH4:CH6"/>
    <mergeCell ref="BW4:BW6"/>
    <mergeCell ref="BX4:BX6"/>
    <mergeCell ref="BY4:BY6"/>
    <mergeCell ref="BZ4:BZ6"/>
    <mergeCell ref="CA4:CA6"/>
    <mergeCell ref="CB4:CB6"/>
    <mergeCell ref="BV4:BV6"/>
    <mergeCell ref="BK4:BK6"/>
    <mergeCell ref="BL4:BL6"/>
    <mergeCell ref="BM4:BM6"/>
    <mergeCell ref="BN4:BN6"/>
    <mergeCell ref="BO4:BO6"/>
    <mergeCell ref="BP4:BP6"/>
    <mergeCell ref="BQ4:BQ6"/>
    <mergeCell ref="BR4:BR6"/>
    <mergeCell ref="BS4:BS6"/>
    <mergeCell ref="BT4:BT6"/>
    <mergeCell ref="BU4:BU6"/>
    <mergeCell ref="BJ4:BJ6"/>
    <mergeCell ref="AY4:AY6"/>
    <mergeCell ref="AZ4:AZ6"/>
    <mergeCell ref="BA4:BA6"/>
    <mergeCell ref="BB4:BB6"/>
    <mergeCell ref="BC4:BC6"/>
    <mergeCell ref="BD4:BD6"/>
    <mergeCell ref="BE4:BE6"/>
    <mergeCell ref="BF4:BF6"/>
    <mergeCell ref="BG4:BG6"/>
    <mergeCell ref="BH4:BH6"/>
    <mergeCell ref="BI4:BI6"/>
    <mergeCell ref="AH4:AH6"/>
    <mergeCell ref="AI4:AI6"/>
    <mergeCell ref="AJ4:AJ6"/>
    <mergeCell ref="AK4:AK6"/>
    <mergeCell ref="AX4:AX6"/>
    <mergeCell ref="AM4:AM6"/>
    <mergeCell ref="AN4:AN6"/>
    <mergeCell ref="AO4:AO6"/>
    <mergeCell ref="AP4:AP6"/>
    <mergeCell ref="AQ4:AQ6"/>
    <mergeCell ref="AR4:AR6"/>
    <mergeCell ref="AS4:AS6"/>
    <mergeCell ref="AT4:AT6"/>
    <mergeCell ref="AU4:AU6"/>
    <mergeCell ref="AV4:AV6"/>
    <mergeCell ref="AW4:AW6"/>
    <mergeCell ref="AC4:AC6"/>
    <mergeCell ref="AD4:AD6"/>
    <mergeCell ref="AE4:AE6"/>
    <mergeCell ref="AF4:AF6"/>
    <mergeCell ref="AG4:AG6"/>
    <mergeCell ref="A1:CJ1"/>
    <mergeCell ref="Z4:Z6"/>
    <mergeCell ref="A4:A6"/>
    <mergeCell ref="B4:B6"/>
    <mergeCell ref="C4:C6"/>
    <mergeCell ref="D4:R6"/>
    <mergeCell ref="S4:S6"/>
    <mergeCell ref="T4:T6"/>
    <mergeCell ref="U4:U6"/>
    <mergeCell ref="V4:V6"/>
    <mergeCell ref="W4:W6"/>
    <mergeCell ref="X4:X6"/>
    <mergeCell ref="Y4:Y6"/>
    <mergeCell ref="AL4:AL6"/>
    <mergeCell ref="AA4:AA6"/>
    <mergeCell ref="AB4:AB6"/>
  </mergeCells>
  <pageMargins left="0.7" right="0.7" top="0.75" bottom="0.75" header="0.3" footer="0.3"/>
  <pageSetup paperSize="9" scale="6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80"/>
  <sheetViews>
    <sheetView topLeftCell="A169" workbookViewId="0">
      <selection sqref="A1:BD180"/>
    </sheetView>
  </sheetViews>
  <sheetFormatPr defaultRowHeight="15" x14ac:dyDescent="0.25"/>
  <cols>
    <col min="1" max="1" width="57" customWidth="1"/>
    <col min="5" max="5" width="16" customWidth="1"/>
    <col min="6" max="6" width="0.140625" customWidth="1"/>
    <col min="7" max="7" width="0.7109375" hidden="1" customWidth="1"/>
    <col min="8" max="19" width="9.140625" hidden="1" customWidth="1"/>
    <col min="21" max="36" width="9.140625" hidden="1" customWidth="1"/>
    <col min="37" max="37" width="16.42578125" customWidth="1"/>
    <col min="38" max="41" width="9.140625" hidden="1" customWidth="1"/>
    <col min="42" max="42" width="13.42578125" customWidth="1"/>
    <col min="43" max="54" width="9.140625" hidden="1" customWidth="1"/>
    <col min="55" max="55" width="0.140625" customWidth="1"/>
    <col min="56" max="56" width="14" customWidth="1"/>
  </cols>
  <sheetData>
    <row r="1" spans="1:56" ht="18.75" x14ac:dyDescent="0.3">
      <c r="A1" s="213" t="s">
        <v>445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</row>
    <row r="2" spans="1:56" ht="90.75" customHeight="1" x14ac:dyDescent="0.25">
      <c r="A2" s="215" t="s">
        <v>446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</row>
    <row r="3" spans="1:56" x14ac:dyDescent="0.25">
      <c r="A3" s="201" t="s">
        <v>1</v>
      </c>
      <c r="B3" s="202" t="s">
        <v>403</v>
      </c>
      <c r="C3" s="202" t="s">
        <v>4</v>
      </c>
      <c r="D3" s="202" t="s">
        <v>5</v>
      </c>
      <c r="E3" s="202" t="s">
        <v>2</v>
      </c>
      <c r="F3" s="202" t="s">
        <v>2</v>
      </c>
      <c r="G3" s="202" t="s">
        <v>2</v>
      </c>
      <c r="H3" s="202" t="s">
        <v>2</v>
      </c>
      <c r="I3" s="202" t="s">
        <v>2</v>
      </c>
      <c r="J3" s="202" t="s">
        <v>2</v>
      </c>
      <c r="K3" s="202" t="s">
        <v>2</v>
      </c>
      <c r="L3" s="202" t="s">
        <v>2</v>
      </c>
      <c r="M3" s="202" t="s">
        <v>2</v>
      </c>
      <c r="N3" s="202" t="s">
        <v>2</v>
      </c>
      <c r="O3" s="202" t="s">
        <v>2</v>
      </c>
      <c r="P3" s="202" t="s">
        <v>2</v>
      </c>
      <c r="Q3" s="202" t="s">
        <v>2</v>
      </c>
      <c r="R3" s="202" t="s">
        <v>2</v>
      </c>
      <c r="S3" s="202" t="s">
        <v>2</v>
      </c>
      <c r="T3" s="202" t="s">
        <v>3</v>
      </c>
      <c r="U3" s="202" t="s">
        <v>372</v>
      </c>
      <c r="V3" s="202" t="s">
        <v>373</v>
      </c>
      <c r="W3" s="202" t="s">
        <v>374</v>
      </c>
      <c r="X3" s="202" t="s">
        <v>375</v>
      </c>
      <c r="Y3" s="202" t="s">
        <v>376</v>
      </c>
      <c r="Z3" s="201" t="s">
        <v>1</v>
      </c>
      <c r="AA3" s="201" t="s">
        <v>377</v>
      </c>
      <c r="AB3" s="201" t="s">
        <v>379</v>
      </c>
      <c r="AC3" s="201" t="s">
        <v>381</v>
      </c>
      <c r="AD3" s="201" t="s">
        <v>383</v>
      </c>
      <c r="AE3" s="201" t="s">
        <v>385</v>
      </c>
      <c r="AF3" s="201" t="s">
        <v>377</v>
      </c>
      <c r="AG3" s="201" t="s">
        <v>379</v>
      </c>
      <c r="AH3" s="201" t="s">
        <v>381</v>
      </c>
      <c r="AI3" s="201" t="s">
        <v>383</v>
      </c>
      <c r="AJ3" s="201" t="s">
        <v>385</v>
      </c>
      <c r="AK3" s="201" t="s">
        <v>162</v>
      </c>
      <c r="AL3" s="201" t="s">
        <v>379</v>
      </c>
      <c r="AM3" s="201" t="s">
        <v>381</v>
      </c>
      <c r="AN3" s="201" t="s">
        <v>383</v>
      </c>
      <c r="AO3" s="201" t="s">
        <v>404</v>
      </c>
      <c r="AP3" s="211" t="s">
        <v>163</v>
      </c>
      <c r="AQ3" s="201" t="s">
        <v>405</v>
      </c>
      <c r="AR3" s="201" t="s">
        <v>406</v>
      </c>
      <c r="AS3" s="201" t="s">
        <v>407</v>
      </c>
      <c r="AT3" s="201" t="s">
        <v>408</v>
      </c>
      <c r="AU3" s="201" t="s">
        <v>409</v>
      </c>
      <c r="AV3" s="201" t="s">
        <v>410</v>
      </c>
      <c r="AW3" s="201" t="s">
        <v>411</v>
      </c>
      <c r="AX3" s="201" t="s">
        <v>412</v>
      </c>
      <c r="AY3" s="201" t="s">
        <v>408</v>
      </c>
      <c r="AZ3" s="201" t="s">
        <v>409</v>
      </c>
      <c r="BA3" s="201" t="s">
        <v>410</v>
      </c>
      <c r="BB3" s="201" t="s">
        <v>411</v>
      </c>
      <c r="BC3" s="201" t="s">
        <v>412</v>
      </c>
      <c r="BD3" s="201" t="s">
        <v>262</v>
      </c>
    </row>
    <row r="4" spans="1:56" x14ac:dyDescent="0.25">
      <c r="A4" s="201"/>
      <c r="B4" s="202" t="s">
        <v>403</v>
      </c>
      <c r="C4" s="202" t="s">
        <v>4</v>
      </c>
      <c r="D4" s="202" t="s">
        <v>5</v>
      </c>
      <c r="E4" s="202" t="s">
        <v>2</v>
      </c>
      <c r="F4" s="202" t="s">
        <v>2</v>
      </c>
      <c r="G4" s="202" t="s">
        <v>2</v>
      </c>
      <c r="H4" s="202" t="s">
        <v>2</v>
      </c>
      <c r="I4" s="202" t="s">
        <v>2</v>
      </c>
      <c r="J4" s="202" t="s">
        <v>2</v>
      </c>
      <c r="K4" s="202" t="s">
        <v>2</v>
      </c>
      <c r="L4" s="202" t="s">
        <v>2</v>
      </c>
      <c r="M4" s="202" t="s">
        <v>2</v>
      </c>
      <c r="N4" s="202" t="s">
        <v>2</v>
      </c>
      <c r="O4" s="202" t="s">
        <v>2</v>
      </c>
      <c r="P4" s="202" t="s">
        <v>2</v>
      </c>
      <c r="Q4" s="202" t="s">
        <v>2</v>
      </c>
      <c r="R4" s="202" t="s">
        <v>2</v>
      </c>
      <c r="S4" s="202" t="s">
        <v>2</v>
      </c>
      <c r="T4" s="202" t="s">
        <v>3</v>
      </c>
      <c r="U4" s="202" t="s">
        <v>372</v>
      </c>
      <c r="V4" s="202" t="s">
        <v>373</v>
      </c>
      <c r="W4" s="202" t="s">
        <v>374</v>
      </c>
      <c r="X4" s="202" t="s">
        <v>375</v>
      </c>
      <c r="Y4" s="202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 t="s">
        <v>377</v>
      </c>
      <c r="AP4" s="212"/>
      <c r="AQ4" s="201" t="s">
        <v>379</v>
      </c>
      <c r="AR4" s="201" t="s">
        <v>381</v>
      </c>
      <c r="AS4" s="201" t="s">
        <v>383</v>
      </c>
      <c r="AT4" s="201" t="s">
        <v>377</v>
      </c>
      <c r="AU4" s="201" t="s">
        <v>379</v>
      </c>
      <c r="AV4" s="201" t="s">
        <v>381</v>
      </c>
      <c r="AW4" s="201" t="s">
        <v>383</v>
      </c>
      <c r="AX4" s="201" t="s">
        <v>385</v>
      </c>
      <c r="AY4" s="201" t="s">
        <v>377</v>
      </c>
      <c r="AZ4" s="201" t="s">
        <v>379</v>
      </c>
      <c r="BA4" s="201" t="s">
        <v>381</v>
      </c>
      <c r="BB4" s="201" t="s">
        <v>383</v>
      </c>
      <c r="BC4" s="201" t="s">
        <v>385</v>
      </c>
      <c r="BD4" s="201" t="s">
        <v>377</v>
      </c>
    </row>
    <row r="5" spans="1:56" x14ac:dyDescent="0.25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8"/>
      <c r="W5" s="118"/>
      <c r="X5" s="118"/>
      <c r="Y5" s="118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</row>
    <row r="6" spans="1:56" ht="31.5" customHeight="1" x14ac:dyDescent="0.25">
      <c r="A6" s="138" t="s">
        <v>413</v>
      </c>
      <c r="B6" s="134" t="s">
        <v>414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9"/>
      <c r="W6" s="139"/>
      <c r="X6" s="139"/>
      <c r="Y6" s="139"/>
      <c r="Z6" s="138"/>
      <c r="AA6" s="140">
        <v>20153.3</v>
      </c>
      <c r="AB6" s="140">
        <v>153</v>
      </c>
      <c r="AC6" s="140">
        <v>3522.2</v>
      </c>
      <c r="AD6" s="140">
        <v>1480.7</v>
      </c>
      <c r="AE6" s="140">
        <v>2646.7</v>
      </c>
      <c r="AF6" s="140">
        <v>3094.2</v>
      </c>
      <c r="AG6" s="140">
        <v>1.1000000000000001</v>
      </c>
      <c r="AH6" s="140">
        <v>1202.4000000000001</v>
      </c>
      <c r="AI6" s="140">
        <v>250.1</v>
      </c>
      <c r="AJ6" s="140">
        <v>270.60000000000002</v>
      </c>
      <c r="AK6" s="140">
        <v>23246.9</v>
      </c>
      <c r="AL6" s="140">
        <v>154.1</v>
      </c>
      <c r="AM6" s="140">
        <v>4724.6000000000004</v>
      </c>
      <c r="AN6" s="140">
        <v>1730.8</v>
      </c>
      <c r="AO6" s="140">
        <v>15883.2</v>
      </c>
      <c r="AP6" s="140">
        <v>22484.400000000001</v>
      </c>
      <c r="AQ6" s="140">
        <v>154.1</v>
      </c>
      <c r="AR6" s="140">
        <v>3.5</v>
      </c>
      <c r="AS6" s="140">
        <v>1460.4</v>
      </c>
      <c r="AT6" s="140">
        <v>15661.1</v>
      </c>
      <c r="AU6" s="140"/>
      <c r="AV6" s="140">
        <v>3.5</v>
      </c>
      <c r="AW6" s="140">
        <v>1487.4</v>
      </c>
      <c r="AX6" s="140">
        <v>1204.9000000000001</v>
      </c>
      <c r="AY6" s="140">
        <v>159.30000000000001</v>
      </c>
      <c r="AZ6" s="140">
        <v>159.30000000000001</v>
      </c>
      <c r="BA6" s="140"/>
      <c r="BB6" s="140"/>
      <c r="BC6" s="140"/>
      <c r="BD6" s="140">
        <f>AP6/AK6*100</f>
        <v>96.719992773229976</v>
      </c>
    </row>
    <row r="7" spans="1:56" ht="21.75" customHeight="1" x14ac:dyDescent="0.25">
      <c r="A7" s="138" t="s">
        <v>220</v>
      </c>
      <c r="B7" s="134" t="s">
        <v>414</v>
      </c>
      <c r="C7" s="134" t="s">
        <v>14</v>
      </c>
      <c r="D7" s="134" t="s">
        <v>165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9"/>
      <c r="W7" s="139"/>
      <c r="X7" s="139"/>
      <c r="Y7" s="139"/>
      <c r="Z7" s="138"/>
      <c r="AA7" s="140">
        <v>6809.1</v>
      </c>
      <c r="AB7" s="140"/>
      <c r="AC7" s="140"/>
      <c r="AD7" s="140"/>
      <c r="AE7" s="140">
        <v>1204.9000000000001</v>
      </c>
      <c r="AF7" s="140">
        <v>765.7</v>
      </c>
      <c r="AG7" s="140"/>
      <c r="AH7" s="140"/>
      <c r="AI7" s="140">
        <v>50</v>
      </c>
      <c r="AJ7" s="140"/>
      <c r="AK7" s="140">
        <v>7574.8</v>
      </c>
      <c r="AL7" s="140"/>
      <c r="AM7" s="140"/>
      <c r="AN7" s="140">
        <v>50</v>
      </c>
      <c r="AO7" s="140">
        <v>7101.1</v>
      </c>
      <c r="AP7" s="140">
        <v>7186.9</v>
      </c>
      <c r="AQ7" s="140"/>
      <c r="AR7" s="140"/>
      <c r="AS7" s="140"/>
      <c r="AT7" s="140">
        <v>7183.5</v>
      </c>
      <c r="AU7" s="140"/>
      <c r="AV7" s="140"/>
      <c r="AW7" s="140"/>
      <c r="AX7" s="140">
        <v>1204.9000000000001</v>
      </c>
      <c r="AY7" s="140"/>
      <c r="AZ7" s="140"/>
      <c r="BA7" s="140"/>
      <c r="BB7" s="140"/>
      <c r="BC7" s="140"/>
      <c r="BD7" s="140">
        <f t="shared" ref="BD7:BD70" si="0">AP7/AK7*100</f>
        <v>94.87907271479115</v>
      </c>
    </row>
    <row r="8" spans="1:56" ht="66.75" customHeight="1" x14ac:dyDescent="0.25">
      <c r="A8" s="138" t="s">
        <v>415</v>
      </c>
      <c r="B8" s="134" t="s">
        <v>414</v>
      </c>
      <c r="C8" s="134" t="s">
        <v>14</v>
      </c>
      <c r="D8" s="134" t="s">
        <v>37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9"/>
      <c r="W8" s="139"/>
      <c r="X8" s="139"/>
      <c r="Y8" s="139"/>
      <c r="Z8" s="138"/>
      <c r="AA8" s="140">
        <v>102.5</v>
      </c>
      <c r="AB8" s="140"/>
      <c r="AC8" s="140"/>
      <c r="AD8" s="140"/>
      <c r="AE8" s="140">
        <v>102.5</v>
      </c>
      <c r="AF8" s="140"/>
      <c r="AG8" s="140"/>
      <c r="AH8" s="140"/>
      <c r="AI8" s="140"/>
      <c r="AJ8" s="140"/>
      <c r="AK8" s="140">
        <v>102.5</v>
      </c>
      <c r="AL8" s="140"/>
      <c r="AM8" s="140"/>
      <c r="AN8" s="140"/>
      <c r="AO8" s="140">
        <v>102.5</v>
      </c>
      <c r="AP8" s="140">
        <v>102.5</v>
      </c>
      <c r="AQ8" s="140"/>
      <c r="AR8" s="140"/>
      <c r="AS8" s="140"/>
      <c r="AT8" s="140">
        <v>102.5</v>
      </c>
      <c r="AU8" s="140"/>
      <c r="AV8" s="140"/>
      <c r="AW8" s="140"/>
      <c r="AX8" s="140">
        <v>102.5</v>
      </c>
      <c r="AY8" s="140"/>
      <c r="AZ8" s="140"/>
      <c r="BA8" s="140"/>
      <c r="BB8" s="140"/>
      <c r="BC8" s="140"/>
      <c r="BD8" s="140">
        <f t="shared" si="0"/>
        <v>100</v>
      </c>
    </row>
    <row r="9" spans="1:56" ht="94.5" customHeight="1" x14ac:dyDescent="0.25">
      <c r="A9" s="141" t="s">
        <v>120</v>
      </c>
      <c r="B9" s="142" t="s">
        <v>414</v>
      </c>
      <c r="C9" s="142" t="s">
        <v>14</v>
      </c>
      <c r="D9" s="142" t="s">
        <v>37</v>
      </c>
      <c r="E9" s="142" t="s">
        <v>121</v>
      </c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3"/>
      <c r="W9" s="143"/>
      <c r="X9" s="143"/>
      <c r="Y9" s="143"/>
      <c r="Z9" s="141"/>
      <c r="AA9" s="144">
        <v>102.5</v>
      </c>
      <c r="AB9" s="144"/>
      <c r="AC9" s="144"/>
      <c r="AD9" s="144"/>
      <c r="AE9" s="144">
        <v>102.5</v>
      </c>
      <c r="AF9" s="144"/>
      <c r="AG9" s="144"/>
      <c r="AH9" s="144"/>
      <c r="AI9" s="144"/>
      <c r="AJ9" s="144"/>
      <c r="AK9" s="144">
        <v>102.5</v>
      </c>
      <c r="AL9" s="144"/>
      <c r="AM9" s="144"/>
      <c r="AN9" s="144"/>
      <c r="AO9" s="144">
        <v>102.5</v>
      </c>
      <c r="AP9" s="145">
        <v>102.5</v>
      </c>
      <c r="AQ9" s="144"/>
      <c r="AR9" s="144"/>
      <c r="AS9" s="144"/>
      <c r="AT9" s="144">
        <v>102.5</v>
      </c>
      <c r="AU9" s="144"/>
      <c r="AV9" s="144"/>
      <c r="AW9" s="144"/>
      <c r="AX9" s="144">
        <v>102.5</v>
      </c>
      <c r="AY9" s="144"/>
      <c r="AZ9" s="144"/>
      <c r="BA9" s="144"/>
      <c r="BB9" s="144"/>
      <c r="BC9" s="144"/>
      <c r="BD9" s="144">
        <f t="shared" si="0"/>
        <v>100</v>
      </c>
    </row>
    <row r="10" spans="1:56" ht="96.75" customHeight="1" x14ac:dyDescent="0.25">
      <c r="A10" s="146" t="s">
        <v>122</v>
      </c>
      <c r="B10" s="147" t="s">
        <v>414</v>
      </c>
      <c r="C10" s="147" t="s">
        <v>14</v>
      </c>
      <c r="D10" s="147" t="s">
        <v>37</v>
      </c>
      <c r="E10" s="147" t="s">
        <v>121</v>
      </c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 t="s">
        <v>416</v>
      </c>
      <c r="U10" s="147"/>
      <c r="V10" s="148"/>
      <c r="W10" s="148"/>
      <c r="X10" s="148"/>
      <c r="Y10" s="148"/>
      <c r="Z10" s="149"/>
      <c r="AA10" s="150">
        <v>102.5</v>
      </c>
      <c r="AB10" s="150"/>
      <c r="AC10" s="150"/>
      <c r="AD10" s="150"/>
      <c r="AE10" s="150">
        <v>102.5</v>
      </c>
      <c r="AF10" s="150"/>
      <c r="AG10" s="150"/>
      <c r="AH10" s="150"/>
      <c r="AI10" s="150"/>
      <c r="AJ10" s="150"/>
      <c r="AK10" s="150">
        <v>102.5</v>
      </c>
      <c r="AL10" s="150"/>
      <c r="AM10" s="150"/>
      <c r="AN10" s="150"/>
      <c r="AO10" s="150">
        <v>102.5</v>
      </c>
      <c r="AP10" s="145">
        <v>102.5</v>
      </c>
      <c r="AQ10" s="150"/>
      <c r="AR10" s="150"/>
      <c r="AS10" s="150"/>
      <c r="AT10" s="150">
        <v>102.5</v>
      </c>
      <c r="AU10" s="150"/>
      <c r="AV10" s="150"/>
      <c r="AW10" s="150"/>
      <c r="AX10" s="150">
        <v>102.5</v>
      </c>
      <c r="AY10" s="150"/>
      <c r="AZ10" s="150"/>
      <c r="BA10" s="150"/>
      <c r="BB10" s="150"/>
      <c r="BC10" s="150"/>
      <c r="BD10" s="150">
        <f t="shared" si="0"/>
        <v>100</v>
      </c>
    </row>
    <row r="11" spans="1:56" ht="70.5" customHeight="1" x14ac:dyDescent="0.25">
      <c r="A11" s="138" t="s">
        <v>221</v>
      </c>
      <c r="B11" s="134" t="s">
        <v>414</v>
      </c>
      <c r="C11" s="134" t="s">
        <v>14</v>
      </c>
      <c r="D11" s="134" t="s">
        <v>57</v>
      </c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9"/>
      <c r="W11" s="139"/>
      <c r="X11" s="139"/>
      <c r="Y11" s="139"/>
      <c r="Z11" s="138"/>
      <c r="AA11" s="140">
        <v>5740.2</v>
      </c>
      <c r="AB11" s="140"/>
      <c r="AC11" s="140"/>
      <c r="AD11" s="140"/>
      <c r="AE11" s="140">
        <v>886.1</v>
      </c>
      <c r="AF11" s="140">
        <v>584.4</v>
      </c>
      <c r="AG11" s="140"/>
      <c r="AH11" s="140"/>
      <c r="AI11" s="140"/>
      <c r="AJ11" s="140"/>
      <c r="AK11" s="140">
        <v>6324.4</v>
      </c>
      <c r="AL11" s="140"/>
      <c r="AM11" s="140"/>
      <c r="AN11" s="140"/>
      <c r="AO11" s="140">
        <v>6032.2</v>
      </c>
      <c r="AP11" s="140">
        <v>6038.2</v>
      </c>
      <c r="AQ11" s="140"/>
      <c r="AR11" s="140"/>
      <c r="AS11" s="140"/>
      <c r="AT11" s="140">
        <v>6114.6</v>
      </c>
      <c r="AU11" s="140"/>
      <c r="AV11" s="140"/>
      <c r="AW11" s="140"/>
      <c r="AX11" s="140">
        <v>886.1</v>
      </c>
      <c r="AY11" s="140"/>
      <c r="AZ11" s="140"/>
      <c r="BA11" s="140"/>
      <c r="BB11" s="140"/>
      <c r="BC11" s="140"/>
      <c r="BD11" s="140">
        <f t="shared" si="0"/>
        <v>95.474669533868834</v>
      </c>
    </row>
    <row r="12" spans="1:56" ht="39.75" customHeight="1" x14ac:dyDescent="0.25">
      <c r="A12" s="141" t="s">
        <v>85</v>
      </c>
      <c r="B12" s="142" t="s">
        <v>414</v>
      </c>
      <c r="C12" s="142" t="s">
        <v>14</v>
      </c>
      <c r="D12" s="142" t="s">
        <v>57</v>
      </c>
      <c r="E12" s="142" t="s">
        <v>86</v>
      </c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3"/>
      <c r="W12" s="143"/>
      <c r="X12" s="143"/>
      <c r="Y12" s="143"/>
      <c r="Z12" s="141"/>
      <c r="AA12" s="144">
        <v>3796.9</v>
      </c>
      <c r="AB12" s="144"/>
      <c r="AC12" s="144"/>
      <c r="AD12" s="144"/>
      <c r="AE12" s="144"/>
      <c r="AF12" s="144">
        <v>470.1</v>
      </c>
      <c r="AG12" s="144"/>
      <c r="AH12" s="144"/>
      <c r="AI12" s="144"/>
      <c r="AJ12" s="144"/>
      <c r="AK12" s="144">
        <v>4266.8999999999996</v>
      </c>
      <c r="AL12" s="144"/>
      <c r="AM12" s="144"/>
      <c r="AN12" s="144"/>
      <c r="AO12" s="144">
        <v>4057.1</v>
      </c>
      <c r="AP12" s="144">
        <v>4024.7</v>
      </c>
      <c r="AQ12" s="144"/>
      <c r="AR12" s="144"/>
      <c r="AS12" s="144"/>
      <c r="AT12" s="144">
        <v>4106.2</v>
      </c>
      <c r="AU12" s="144"/>
      <c r="AV12" s="144"/>
      <c r="AW12" s="144"/>
      <c r="AX12" s="144"/>
      <c r="AY12" s="144"/>
      <c r="AZ12" s="144"/>
      <c r="BA12" s="144"/>
      <c r="BB12" s="144"/>
      <c r="BC12" s="144"/>
      <c r="BD12" s="144">
        <f t="shared" si="0"/>
        <v>94.323747920035629</v>
      </c>
    </row>
    <row r="13" spans="1:56" ht="98.25" customHeight="1" x14ac:dyDescent="0.25">
      <c r="A13" s="146" t="s">
        <v>87</v>
      </c>
      <c r="B13" s="147" t="s">
        <v>414</v>
      </c>
      <c r="C13" s="147" t="s">
        <v>14</v>
      </c>
      <c r="D13" s="147" t="s">
        <v>57</v>
      </c>
      <c r="E13" s="147" t="s">
        <v>86</v>
      </c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 t="s">
        <v>417</v>
      </c>
      <c r="U13" s="147"/>
      <c r="V13" s="148"/>
      <c r="W13" s="148"/>
      <c r="X13" s="148"/>
      <c r="Y13" s="148"/>
      <c r="Z13" s="149"/>
      <c r="AA13" s="150">
        <v>2912.6</v>
      </c>
      <c r="AB13" s="150"/>
      <c r="AC13" s="150"/>
      <c r="AD13" s="150"/>
      <c r="AE13" s="150"/>
      <c r="AF13" s="150">
        <v>271.39999999999998</v>
      </c>
      <c r="AG13" s="150"/>
      <c r="AH13" s="150"/>
      <c r="AI13" s="150"/>
      <c r="AJ13" s="150"/>
      <c r="AK13" s="150">
        <v>3184.1</v>
      </c>
      <c r="AL13" s="150"/>
      <c r="AM13" s="150"/>
      <c r="AN13" s="150"/>
      <c r="AO13" s="150">
        <v>3222.8</v>
      </c>
      <c r="AP13" s="150">
        <f>AP14+AP15</f>
        <v>3184.1000000000004</v>
      </c>
      <c r="AQ13" s="150"/>
      <c r="AR13" s="150"/>
      <c r="AS13" s="150"/>
      <c r="AT13" s="150">
        <v>3271.9</v>
      </c>
      <c r="AU13" s="150"/>
      <c r="AV13" s="150"/>
      <c r="AW13" s="150"/>
      <c r="AX13" s="150"/>
      <c r="AY13" s="150"/>
      <c r="AZ13" s="150"/>
      <c r="BA13" s="150"/>
      <c r="BB13" s="150"/>
      <c r="BC13" s="150"/>
      <c r="BD13" s="150">
        <f t="shared" si="0"/>
        <v>100.00000000000003</v>
      </c>
    </row>
    <row r="14" spans="1:56" ht="36" customHeight="1" x14ac:dyDescent="0.25">
      <c r="A14" s="149" t="s">
        <v>88</v>
      </c>
      <c r="B14" s="147" t="s">
        <v>414</v>
      </c>
      <c r="C14" s="147" t="s">
        <v>14</v>
      </c>
      <c r="D14" s="147" t="s">
        <v>57</v>
      </c>
      <c r="E14" s="147" t="s">
        <v>86</v>
      </c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 t="s">
        <v>418</v>
      </c>
      <c r="U14" s="147"/>
      <c r="V14" s="148"/>
      <c r="W14" s="148"/>
      <c r="X14" s="148"/>
      <c r="Y14" s="148"/>
      <c r="Z14" s="149"/>
      <c r="AA14" s="150">
        <v>2235.8000000000002</v>
      </c>
      <c r="AB14" s="150"/>
      <c r="AC14" s="150"/>
      <c r="AD14" s="150"/>
      <c r="AE14" s="150"/>
      <c r="AF14" s="150">
        <v>220</v>
      </c>
      <c r="AG14" s="150"/>
      <c r="AH14" s="150"/>
      <c r="AI14" s="150"/>
      <c r="AJ14" s="150"/>
      <c r="AK14" s="150">
        <v>2455.8000000000002</v>
      </c>
      <c r="AL14" s="150"/>
      <c r="AM14" s="150"/>
      <c r="AN14" s="150"/>
      <c r="AO14" s="150">
        <v>2511.8000000000002</v>
      </c>
      <c r="AP14" s="150">
        <v>2455.8000000000002</v>
      </c>
      <c r="AQ14" s="150"/>
      <c r="AR14" s="150"/>
      <c r="AS14" s="150"/>
      <c r="AT14" s="150">
        <v>2560.9</v>
      </c>
      <c r="AU14" s="150"/>
      <c r="AV14" s="150"/>
      <c r="AW14" s="150"/>
      <c r="AX14" s="150"/>
      <c r="AY14" s="150"/>
      <c r="AZ14" s="150"/>
      <c r="BA14" s="150"/>
      <c r="BB14" s="150"/>
      <c r="BC14" s="150"/>
      <c r="BD14" s="150">
        <f t="shared" si="0"/>
        <v>100</v>
      </c>
    </row>
    <row r="15" spans="1:56" ht="56.25" customHeight="1" x14ac:dyDescent="0.25">
      <c r="A15" s="149" t="s">
        <v>89</v>
      </c>
      <c r="B15" s="147" t="s">
        <v>414</v>
      </c>
      <c r="C15" s="147" t="s">
        <v>14</v>
      </c>
      <c r="D15" s="147" t="s">
        <v>57</v>
      </c>
      <c r="E15" s="147" t="s">
        <v>86</v>
      </c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 t="s">
        <v>419</v>
      </c>
      <c r="U15" s="147"/>
      <c r="V15" s="148"/>
      <c r="W15" s="148"/>
      <c r="X15" s="148"/>
      <c r="Y15" s="148"/>
      <c r="Z15" s="149"/>
      <c r="AA15" s="150">
        <v>676.8</v>
      </c>
      <c r="AB15" s="150"/>
      <c r="AC15" s="150"/>
      <c r="AD15" s="150"/>
      <c r="AE15" s="150"/>
      <c r="AF15" s="150">
        <v>51.4</v>
      </c>
      <c r="AG15" s="150"/>
      <c r="AH15" s="150"/>
      <c r="AI15" s="150"/>
      <c r="AJ15" s="150"/>
      <c r="AK15" s="150">
        <v>728.3</v>
      </c>
      <c r="AL15" s="150"/>
      <c r="AM15" s="150"/>
      <c r="AN15" s="150"/>
      <c r="AO15" s="150">
        <v>711</v>
      </c>
      <c r="AP15" s="150">
        <v>728.3</v>
      </c>
      <c r="AQ15" s="150"/>
      <c r="AR15" s="150"/>
      <c r="AS15" s="150"/>
      <c r="AT15" s="150">
        <v>711</v>
      </c>
      <c r="AU15" s="150"/>
      <c r="AV15" s="150"/>
      <c r="AW15" s="150"/>
      <c r="AX15" s="150"/>
      <c r="AY15" s="150"/>
      <c r="AZ15" s="150"/>
      <c r="BA15" s="150"/>
      <c r="BB15" s="150"/>
      <c r="BC15" s="150"/>
      <c r="BD15" s="150">
        <f t="shared" si="0"/>
        <v>100</v>
      </c>
    </row>
    <row r="16" spans="1:56" ht="69" customHeight="1" x14ac:dyDescent="0.25">
      <c r="A16" s="149" t="s">
        <v>90</v>
      </c>
      <c r="B16" s="147" t="s">
        <v>414</v>
      </c>
      <c r="C16" s="147" t="s">
        <v>14</v>
      </c>
      <c r="D16" s="147" t="s">
        <v>57</v>
      </c>
      <c r="E16" s="147" t="s">
        <v>86</v>
      </c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 t="s">
        <v>420</v>
      </c>
      <c r="U16" s="147"/>
      <c r="V16" s="148"/>
      <c r="W16" s="148"/>
      <c r="X16" s="148"/>
      <c r="Y16" s="148"/>
      <c r="Z16" s="149"/>
      <c r="AA16" s="150">
        <v>799.8</v>
      </c>
      <c r="AB16" s="150"/>
      <c r="AC16" s="150"/>
      <c r="AD16" s="150"/>
      <c r="AE16" s="150"/>
      <c r="AF16" s="150">
        <v>113.1</v>
      </c>
      <c r="AG16" s="150"/>
      <c r="AH16" s="150"/>
      <c r="AI16" s="150"/>
      <c r="AJ16" s="150"/>
      <c r="AK16" s="150">
        <v>912.9</v>
      </c>
      <c r="AL16" s="150"/>
      <c r="AM16" s="150"/>
      <c r="AN16" s="150"/>
      <c r="AO16" s="150">
        <v>749.8</v>
      </c>
      <c r="AP16" s="150">
        <f>AP17+AP18+AP19</f>
        <v>678.2</v>
      </c>
      <c r="AQ16" s="150"/>
      <c r="AR16" s="150"/>
      <c r="AS16" s="150"/>
      <c r="AT16" s="150">
        <v>749.8</v>
      </c>
      <c r="AU16" s="150"/>
      <c r="AV16" s="150"/>
      <c r="AW16" s="150"/>
      <c r="AX16" s="150"/>
      <c r="AY16" s="150"/>
      <c r="AZ16" s="150"/>
      <c r="BA16" s="150"/>
      <c r="BB16" s="150"/>
      <c r="BC16" s="150"/>
      <c r="BD16" s="150">
        <f t="shared" si="0"/>
        <v>74.290721875342328</v>
      </c>
    </row>
    <row r="17" spans="1:56" ht="37.5" customHeight="1" x14ac:dyDescent="0.25">
      <c r="A17" s="149" t="s">
        <v>17</v>
      </c>
      <c r="B17" s="147" t="s">
        <v>414</v>
      </c>
      <c r="C17" s="147" t="s">
        <v>14</v>
      </c>
      <c r="D17" s="147" t="s">
        <v>57</v>
      </c>
      <c r="E17" s="147" t="s">
        <v>86</v>
      </c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 t="s">
        <v>421</v>
      </c>
      <c r="U17" s="147"/>
      <c r="V17" s="148"/>
      <c r="W17" s="148"/>
      <c r="X17" s="148"/>
      <c r="Y17" s="148"/>
      <c r="Z17" s="149"/>
      <c r="AA17" s="150">
        <v>96.5</v>
      </c>
      <c r="AB17" s="150"/>
      <c r="AC17" s="150"/>
      <c r="AD17" s="150"/>
      <c r="AE17" s="150"/>
      <c r="AF17" s="150">
        <v>-16.100000000000001</v>
      </c>
      <c r="AG17" s="150"/>
      <c r="AH17" s="150"/>
      <c r="AI17" s="150"/>
      <c r="AJ17" s="150"/>
      <c r="AK17" s="150">
        <v>80.400000000000006</v>
      </c>
      <c r="AL17" s="150"/>
      <c r="AM17" s="150"/>
      <c r="AN17" s="150"/>
      <c r="AO17" s="150">
        <v>96.5</v>
      </c>
      <c r="AP17" s="150">
        <v>61.8</v>
      </c>
      <c r="AQ17" s="150"/>
      <c r="AR17" s="150"/>
      <c r="AS17" s="150"/>
      <c r="AT17" s="150">
        <v>96.5</v>
      </c>
      <c r="AU17" s="150"/>
      <c r="AV17" s="150"/>
      <c r="AW17" s="150"/>
      <c r="AX17" s="150"/>
      <c r="AY17" s="150"/>
      <c r="AZ17" s="150"/>
      <c r="BA17" s="150"/>
      <c r="BB17" s="150"/>
      <c r="BC17" s="150"/>
      <c r="BD17" s="150">
        <f t="shared" si="0"/>
        <v>76.865671641791039</v>
      </c>
    </row>
    <row r="18" spans="1:56" ht="18.75" customHeight="1" x14ac:dyDescent="0.25">
      <c r="A18" s="149" t="s">
        <v>18</v>
      </c>
      <c r="B18" s="147" t="s">
        <v>414</v>
      </c>
      <c r="C18" s="147" t="s">
        <v>14</v>
      </c>
      <c r="D18" s="147" t="s">
        <v>57</v>
      </c>
      <c r="E18" s="147" t="s">
        <v>86</v>
      </c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 t="s">
        <v>422</v>
      </c>
      <c r="U18" s="147"/>
      <c r="V18" s="148"/>
      <c r="W18" s="148"/>
      <c r="X18" s="148"/>
      <c r="Y18" s="148"/>
      <c r="Z18" s="149"/>
      <c r="AA18" s="150">
        <v>109.9</v>
      </c>
      <c r="AB18" s="150"/>
      <c r="AC18" s="150"/>
      <c r="AD18" s="150"/>
      <c r="AE18" s="150"/>
      <c r="AF18" s="150">
        <v>193</v>
      </c>
      <c r="AG18" s="150"/>
      <c r="AH18" s="150"/>
      <c r="AI18" s="150"/>
      <c r="AJ18" s="150"/>
      <c r="AK18" s="150">
        <v>302.89999999999998</v>
      </c>
      <c r="AL18" s="150"/>
      <c r="AM18" s="150"/>
      <c r="AN18" s="150"/>
      <c r="AO18" s="150">
        <v>109.9</v>
      </c>
      <c r="AP18" s="150">
        <v>258.5</v>
      </c>
      <c r="AQ18" s="150"/>
      <c r="AR18" s="150"/>
      <c r="AS18" s="150"/>
      <c r="AT18" s="150">
        <v>109.9</v>
      </c>
      <c r="AU18" s="150"/>
      <c r="AV18" s="150"/>
      <c r="AW18" s="150"/>
      <c r="AX18" s="150"/>
      <c r="AY18" s="150"/>
      <c r="AZ18" s="150"/>
      <c r="BA18" s="150"/>
      <c r="BB18" s="150"/>
      <c r="BC18" s="150"/>
      <c r="BD18" s="150">
        <f t="shared" si="0"/>
        <v>85.34169692967977</v>
      </c>
    </row>
    <row r="19" spans="1:56" ht="18" customHeight="1" x14ac:dyDescent="0.25">
      <c r="A19" s="149" t="s">
        <v>19</v>
      </c>
      <c r="B19" s="147" t="s">
        <v>414</v>
      </c>
      <c r="C19" s="147" t="s">
        <v>14</v>
      </c>
      <c r="D19" s="147" t="s">
        <v>57</v>
      </c>
      <c r="E19" s="147" t="s">
        <v>86</v>
      </c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 t="s">
        <v>423</v>
      </c>
      <c r="U19" s="147"/>
      <c r="V19" s="148"/>
      <c r="W19" s="148"/>
      <c r="X19" s="148"/>
      <c r="Y19" s="148"/>
      <c r="Z19" s="149"/>
      <c r="AA19" s="150">
        <v>593.4</v>
      </c>
      <c r="AB19" s="150"/>
      <c r="AC19" s="150"/>
      <c r="AD19" s="150"/>
      <c r="AE19" s="150"/>
      <c r="AF19" s="150">
        <v>-63.8</v>
      </c>
      <c r="AG19" s="150"/>
      <c r="AH19" s="150"/>
      <c r="AI19" s="150"/>
      <c r="AJ19" s="150"/>
      <c r="AK19" s="150">
        <v>529.6</v>
      </c>
      <c r="AL19" s="150"/>
      <c r="AM19" s="150"/>
      <c r="AN19" s="150"/>
      <c r="AO19" s="150">
        <v>543.4</v>
      </c>
      <c r="AP19" s="150">
        <v>357.9</v>
      </c>
      <c r="AQ19" s="150"/>
      <c r="AR19" s="150"/>
      <c r="AS19" s="150"/>
      <c r="AT19" s="150">
        <v>543.4</v>
      </c>
      <c r="AU19" s="150"/>
      <c r="AV19" s="150"/>
      <c r="AW19" s="150"/>
      <c r="AX19" s="150"/>
      <c r="AY19" s="150"/>
      <c r="AZ19" s="150"/>
      <c r="BA19" s="150"/>
      <c r="BB19" s="150"/>
      <c r="BC19" s="150"/>
      <c r="BD19" s="150">
        <f t="shared" si="0"/>
        <v>67.579305135951657</v>
      </c>
    </row>
    <row r="20" spans="1:56" ht="50.25" customHeight="1" x14ac:dyDescent="0.25">
      <c r="A20" s="149" t="s">
        <v>91</v>
      </c>
      <c r="B20" s="147" t="s">
        <v>414</v>
      </c>
      <c r="C20" s="147" t="s">
        <v>14</v>
      </c>
      <c r="D20" s="147" t="s">
        <v>57</v>
      </c>
      <c r="E20" s="147" t="s">
        <v>86</v>
      </c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 t="s">
        <v>424</v>
      </c>
      <c r="U20" s="147"/>
      <c r="V20" s="148"/>
      <c r="W20" s="148"/>
      <c r="X20" s="148"/>
      <c r="Y20" s="148"/>
      <c r="Z20" s="149"/>
      <c r="AA20" s="150">
        <v>84.5</v>
      </c>
      <c r="AB20" s="150"/>
      <c r="AC20" s="150"/>
      <c r="AD20" s="150"/>
      <c r="AE20" s="150"/>
      <c r="AF20" s="150">
        <v>85.6</v>
      </c>
      <c r="AG20" s="150"/>
      <c r="AH20" s="150"/>
      <c r="AI20" s="150"/>
      <c r="AJ20" s="150"/>
      <c r="AK20" s="150">
        <v>170.1</v>
      </c>
      <c r="AL20" s="150"/>
      <c r="AM20" s="150"/>
      <c r="AN20" s="150"/>
      <c r="AO20" s="150">
        <v>84.5</v>
      </c>
      <c r="AP20" s="150">
        <f>AP21+AP22+AP23</f>
        <v>162.4</v>
      </c>
      <c r="AQ20" s="150"/>
      <c r="AR20" s="150"/>
      <c r="AS20" s="150"/>
      <c r="AT20" s="150">
        <v>84.5</v>
      </c>
      <c r="AU20" s="150"/>
      <c r="AV20" s="150"/>
      <c r="AW20" s="150"/>
      <c r="AX20" s="150"/>
      <c r="AY20" s="150"/>
      <c r="AZ20" s="150"/>
      <c r="BA20" s="150"/>
      <c r="BB20" s="150"/>
      <c r="BC20" s="150"/>
      <c r="BD20" s="150">
        <f t="shared" si="0"/>
        <v>95.473251028806601</v>
      </c>
    </row>
    <row r="21" spans="1:56" ht="36" customHeight="1" x14ac:dyDescent="0.25">
      <c r="A21" s="149" t="s">
        <v>21</v>
      </c>
      <c r="B21" s="147" t="s">
        <v>414</v>
      </c>
      <c r="C21" s="147" t="s">
        <v>14</v>
      </c>
      <c r="D21" s="147" t="s">
        <v>57</v>
      </c>
      <c r="E21" s="147" t="s">
        <v>86</v>
      </c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 t="s">
        <v>425</v>
      </c>
      <c r="U21" s="147"/>
      <c r="V21" s="148"/>
      <c r="W21" s="148"/>
      <c r="X21" s="148"/>
      <c r="Y21" s="148"/>
      <c r="Z21" s="149"/>
      <c r="AA21" s="150">
        <v>16</v>
      </c>
      <c r="AB21" s="150"/>
      <c r="AC21" s="150"/>
      <c r="AD21" s="150"/>
      <c r="AE21" s="150"/>
      <c r="AF21" s="150">
        <v>10</v>
      </c>
      <c r="AG21" s="150"/>
      <c r="AH21" s="150"/>
      <c r="AI21" s="150"/>
      <c r="AJ21" s="150"/>
      <c r="AK21" s="150">
        <v>26</v>
      </c>
      <c r="AL21" s="150"/>
      <c r="AM21" s="150"/>
      <c r="AN21" s="150"/>
      <c r="AO21" s="150">
        <v>16</v>
      </c>
      <c r="AP21" s="150">
        <v>26</v>
      </c>
      <c r="AQ21" s="150"/>
      <c r="AR21" s="150"/>
      <c r="AS21" s="150"/>
      <c r="AT21" s="150">
        <v>16</v>
      </c>
      <c r="AU21" s="150"/>
      <c r="AV21" s="150"/>
      <c r="AW21" s="150"/>
      <c r="AX21" s="150"/>
      <c r="AY21" s="150"/>
      <c r="AZ21" s="150"/>
      <c r="BA21" s="150"/>
      <c r="BB21" s="150"/>
      <c r="BC21" s="150"/>
      <c r="BD21" s="150">
        <f t="shared" si="0"/>
        <v>100</v>
      </c>
    </row>
    <row r="22" spans="1:56" ht="19.5" customHeight="1" x14ac:dyDescent="0.25">
      <c r="A22" s="149" t="s">
        <v>92</v>
      </c>
      <c r="B22" s="147" t="s">
        <v>414</v>
      </c>
      <c r="C22" s="147" t="s">
        <v>14</v>
      </c>
      <c r="D22" s="147" t="s">
        <v>57</v>
      </c>
      <c r="E22" s="147" t="s">
        <v>86</v>
      </c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 t="s">
        <v>426</v>
      </c>
      <c r="U22" s="147"/>
      <c r="V22" s="148"/>
      <c r="W22" s="148"/>
      <c r="X22" s="148"/>
      <c r="Y22" s="148"/>
      <c r="Z22" s="149"/>
      <c r="AA22" s="150">
        <v>36</v>
      </c>
      <c r="AB22" s="150"/>
      <c r="AC22" s="150"/>
      <c r="AD22" s="150"/>
      <c r="AE22" s="150"/>
      <c r="AF22" s="150">
        <v>-30</v>
      </c>
      <c r="AG22" s="150"/>
      <c r="AH22" s="150"/>
      <c r="AI22" s="150"/>
      <c r="AJ22" s="150"/>
      <c r="AK22" s="150">
        <v>6</v>
      </c>
      <c r="AL22" s="150"/>
      <c r="AM22" s="150"/>
      <c r="AN22" s="150"/>
      <c r="AO22" s="150">
        <v>36</v>
      </c>
      <c r="AP22" s="150">
        <v>0.6</v>
      </c>
      <c r="AQ22" s="150"/>
      <c r="AR22" s="150"/>
      <c r="AS22" s="150"/>
      <c r="AT22" s="150">
        <v>36</v>
      </c>
      <c r="AU22" s="150"/>
      <c r="AV22" s="150"/>
      <c r="AW22" s="150"/>
      <c r="AX22" s="150"/>
      <c r="AY22" s="150"/>
      <c r="AZ22" s="150"/>
      <c r="BA22" s="150"/>
      <c r="BB22" s="150"/>
      <c r="BC22" s="150"/>
      <c r="BD22" s="150">
        <f t="shared" si="0"/>
        <v>10</v>
      </c>
    </row>
    <row r="23" spans="1:56" ht="20.25" customHeight="1" x14ac:dyDescent="0.25">
      <c r="A23" s="149" t="s">
        <v>22</v>
      </c>
      <c r="B23" s="147" t="s">
        <v>414</v>
      </c>
      <c r="C23" s="147" t="s">
        <v>14</v>
      </c>
      <c r="D23" s="147" t="s">
        <v>57</v>
      </c>
      <c r="E23" s="147" t="s">
        <v>86</v>
      </c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 t="s">
        <v>427</v>
      </c>
      <c r="U23" s="147"/>
      <c r="V23" s="148"/>
      <c r="W23" s="148"/>
      <c r="X23" s="148"/>
      <c r="Y23" s="148"/>
      <c r="Z23" s="149"/>
      <c r="AA23" s="150">
        <v>32.5</v>
      </c>
      <c r="AB23" s="150"/>
      <c r="AC23" s="150"/>
      <c r="AD23" s="150"/>
      <c r="AE23" s="150"/>
      <c r="AF23" s="150">
        <v>105.6</v>
      </c>
      <c r="AG23" s="150"/>
      <c r="AH23" s="150"/>
      <c r="AI23" s="150"/>
      <c r="AJ23" s="150"/>
      <c r="AK23" s="150">
        <v>138.1</v>
      </c>
      <c r="AL23" s="150"/>
      <c r="AM23" s="150"/>
      <c r="AN23" s="150"/>
      <c r="AO23" s="150">
        <v>32.5</v>
      </c>
      <c r="AP23" s="150">
        <v>135.80000000000001</v>
      </c>
      <c r="AQ23" s="150"/>
      <c r="AR23" s="150"/>
      <c r="AS23" s="150"/>
      <c r="AT23" s="150">
        <v>32.5</v>
      </c>
      <c r="AU23" s="150"/>
      <c r="AV23" s="150"/>
      <c r="AW23" s="150"/>
      <c r="AX23" s="150"/>
      <c r="AY23" s="150"/>
      <c r="AZ23" s="150"/>
      <c r="BA23" s="150"/>
      <c r="BB23" s="150"/>
      <c r="BC23" s="150"/>
      <c r="BD23" s="150">
        <f t="shared" si="0"/>
        <v>98.334540188269386</v>
      </c>
    </row>
    <row r="24" spans="1:56" ht="40.5" customHeight="1" x14ac:dyDescent="0.25">
      <c r="A24" s="141" t="s">
        <v>93</v>
      </c>
      <c r="B24" s="142" t="s">
        <v>414</v>
      </c>
      <c r="C24" s="142" t="s">
        <v>14</v>
      </c>
      <c r="D24" s="142" t="s">
        <v>57</v>
      </c>
      <c r="E24" s="142" t="s">
        <v>94</v>
      </c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3"/>
      <c r="W24" s="143"/>
      <c r="X24" s="143"/>
      <c r="Y24" s="143"/>
      <c r="Z24" s="141"/>
      <c r="AA24" s="144">
        <v>25</v>
      </c>
      <c r="AB24" s="144"/>
      <c r="AC24" s="144"/>
      <c r="AD24" s="144"/>
      <c r="AE24" s="144"/>
      <c r="AF24" s="144">
        <v>10</v>
      </c>
      <c r="AG24" s="144"/>
      <c r="AH24" s="144"/>
      <c r="AI24" s="144"/>
      <c r="AJ24" s="144"/>
      <c r="AK24" s="144">
        <v>35</v>
      </c>
      <c r="AL24" s="144"/>
      <c r="AM24" s="144"/>
      <c r="AN24" s="144"/>
      <c r="AO24" s="144">
        <v>25</v>
      </c>
      <c r="AP24" s="144">
        <v>35</v>
      </c>
      <c r="AQ24" s="144"/>
      <c r="AR24" s="144"/>
      <c r="AS24" s="144"/>
      <c r="AT24" s="144">
        <v>25</v>
      </c>
      <c r="AU24" s="144"/>
      <c r="AV24" s="144"/>
      <c r="AW24" s="144"/>
      <c r="AX24" s="144"/>
      <c r="AY24" s="144"/>
      <c r="AZ24" s="144"/>
      <c r="BA24" s="144"/>
      <c r="BB24" s="144"/>
      <c r="BC24" s="144"/>
      <c r="BD24" s="144">
        <f t="shared" si="0"/>
        <v>100</v>
      </c>
    </row>
    <row r="25" spans="1:56" ht="66.75" customHeight="1" x14ac:dyDescent="0.25">
      <c r="A25" s="149" t="s">
        <v>95</v>
      </c>
      <c r="B25" s="147" t="s">
        <v>414</v>
      </c>
      <c r="C25" s="147" t="s">
        <v>14</v>
      </c>
      <c r="D25" s="147" t="s">
        <v>57</v>
      </c>
      <c r="E25" s="147" t="s">
        <v>94</v>
      </c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 t="s">
        <v>420</v>
      </c>
      <c r="U25" s="147"/>
      <c r="V25" s="148"/>
      <c r="W25" s="148"/>
      <c r="X25" s="148"/>
      <c r="Y25" s="148"/>
      <c r="Z25" s="149"/>
      <c r="AA25" s="150">
        <v>25</v>
      </c>
      <c r="AB25" s="150"/>
      <c r="AC25" s="150"/>
      <c r="AD25" s="150"/>
      <c r="AE25" s="150"/>
      <c r="AF25" s="150">
        <v>10</v>
      </c>
      <c r="AG25" s="150"/>
      <c r="AH25" s="150"/>
      <c r="AI25" s="150"/>
      <c r="AJ25" s="150"/>
      <c r="AK25" s="150">
        <v>35</v>
      </c>
      <c r="AL25" s="150"/>
      <c r="AM25" s="150"/>
      <c r="AN25" s="150"/>
      <c r="AO25" s="150">
        <v>25</v>
      </c>
      <c r="AP25" s="150">
        <v>35</v>
      </c>
      <c r="AQ25" s="150"/>
      <c r="AR25" s="150"/>
      <c r="AS25" s="150"/>
      <c r="AT25" s="150">
        <v>25</v>
      </c>
      <c r="AU25" s="150"/>
      <c r="AV25" s="150"/>
      <c r="AW25" s="150"/>
      <c r="AX25" s="150"/>
      <c r="AY25" s="150"/>
      <c r="AZ25" s="150"/>
      <c r="BA25" s="150"/>
      <c r="BB25" s="150"/>
      <c r="BC25" s="150"/>
      <c r="BD25" s="150">
        <f t="shared" si="0"/>
        <v>100</v>
      </c>
    </row>
    <row r="26" spans="1:56" ht="22.5" customHeight="1" x14ac:dyDescent="0.25">
      <c r="A26" s="149" t="s">
        <v>18</v>
      </c>
      <c r="B26" s="147" t="s">
        <v>414</v>
      </c>
      <c r="C26" s="147" t="s">
        <v>14</v>
      </c>
      <c r="D26" s="147" t="s">
        <v>57</v>
      </c>
      <c r="E26" s="147" t="s">
        <v>94</v>
      </c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 t="s">
        <v>422</v>
      </c>
      <c r="U26" s="147"/>
      <c r="V26" s="148"/>
      <c r="W26" s="148"/>
      <c r="X26" s="148"/>
      <c r="Y26" s="148"/>
      <c r="Z26" s="149"/>
      <c r="AA26" s="150">
        <v>25</v>
      </c>
      <c r="AB26" s="150"/>
      <c r="AC26" s="150"/>
      <c r="AD26" s="150"/>
      <c r="AE26" s="150"/>
      <c r="AF26" s="150">
        <v>10</v>
      </c>
      <c r="AG26" s="150"/>
      <c r="AH26" s="150"/>
      <c r="AI26" s="150"/>
      <c r="AJ26" s="150"/>
      <c r="AK26" s="150">
        <v>35</v>
      </c>
      <c r="AL26" s="150"/>
      <c r="AM26" s="150"/>
      <c r="AN26" s="150"/>
      <c r="AO26" s="150">
        <v>25</v>
      </c>
      <c r="AP26" s="150">
        <v>35</v>
      </c>
      <c r="AQ26" s="150"/>
      <c r="AR26" s="150"/>
      <c r="AS26" s="150"/>
      <c r="AT26" s="150">
        <v>25</v>
      </c>
      <c r="AU26" s="150"/>
      <c r="AV26" s="150"/>
      <c r="AW26" s="150"/>
      <c r="AX26" s="150"/>
      <c r="AY26" s="150"/>
      <c r="AZ26" s="150"/>
      <c r="BA26" s="150"/>
      <c r="BB26" s="150"/>
      <c r="BC26" s="150"/>
      <c r="BD26" s="150">
        <f t="shared" si="0"/>
        <v>100</v>
      </c>
    </row>
    <row r="27" spans="1:56" ht="47.25" customHeight="1" x14ac:dyDescent="0.25">
      <c r="A27" s="141" t="s">
        <v>96</v>
      </c>
      <c r="B27" s="142" t="s">
        <v>414</v>
      </c>
      <c r="C27" s="142" t="s">
        <v>14</v>
      </c>
      <c r="D27" s="142" t="s">
        <v>57</v>
      </c>
      <c r="E27" s="142" t="s">
        <v>97</v>
      </c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3"/>
      <c r="W27" s="143"/>
      <c r="X27" s="143"/>
      <c r="Y27" s="143"/>
      <c r="Z27" s="141"/>
      <c r="AA27" s="144">
        <v>37</v>
      </c>
      <c r="AB27" s="144"/>
      <c r="AC27" s="144"/>
      <c r="AD27" s="144"/>
      <c r="AE27" s="144"/>
      <c r="AF27" s="144"/>
      <c r="AG27" s="144"/>
      <c r="AH27" s="144"/>
      <c r="AI27" s="144"/>
      <c r="AJ27" s="144"/>
      <c r="AK27" s="144">
        <v>37</v>
      </c>
      <c r="AL27" s="144"/>
      <c r="AM27" s="144"/>
      <c r="AN27" s="144"/>
      <c r="AO27" s="144">
        <v>37</v>
      </c>
      <c r="AP27" s="144">
        <v>24.3</v>
      </c>
      <c r="AQ27" s="144"/>
      <c r="AR27" s="144"/>
      <c r="AS27" s="144"/>
      <c r="AT27" s="144">
        <v>37</v>
      </c>
      <c r="AU27" s="144"/>
      <c r="AV27" s="144"/>
      <c r="AW27" s="144"/>
      <c r="AX27" s="144"/>
      <c r="AY27" s="144"/>
      <c r="AZ27" s="144"/>
      <c r="BA27" s="144"/>
      <c r="BB27" s="144"/>
      <c r="BC27" s="144"/>
      <c r="BD27" s="144">
        <f t="shared" si="0"/>
        <v>65.675675675675677</v>
      </c>
    </row>
    <row r="28" spans="1:56" ht="84.75" customHeight="1" x14ac:dyDescent="0.25">
      <c r="A28" s="149" t="s">
        <v>98</v>
      </c>
      <c r="B28" s="147" t="s">
        <v>414</v>
      </c>
      <c r="C28" s="147" t="s">
        <v>14</v>
      </c>
      <c r="D28" s="147" t="s">
        <v>57</v>
      </c>
      <c r="E28" s="147" t="s">
        <v>97</v>
      </c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 t="s">
        <v>420</v>
      </c>
      <c r="U28" s="147"/>
      <c r="V28" s="148"/>
      <c r="W28" s="148"/>
      <c r="X28" s="148"/>
      <c r="Y28" s="148"/>
      <c r="Z28" s="149"/>
      <c r="AA28" s="150">
        <v>37</v>
      </c>
      <c r="AB28" s="150"/>
      <c r="AC28" s="150"/>
      <c r="AD28" s="150"/>
      <c r="AE28" s="150"/>
      <c r="AF28" s="150"/>
      <c r="AG28" s="150"/>
      <c r="AH28" s="150"/>
      <c r="AI28" s="150"/>
      <c r="AJ28" s="150"/>
      <c r="AK28" s="150">
        <v>37</v>
      </c>
      <c r="AL28" s="150"/>
      <c r="AM28" s="150"/>
      <c r="AN28" s="150"/>
      <c r="AO28" s="150">
        <v>37</v>
      </c>
      <c r="AP28" s="144">
        <v>24.3</v>
      </c>
      <c r="AQ28" s="150"/>
      <c r="AR28" s="150"/>
      <c r="AS28" s="150"/>
      <c r="AT28" s="150">
        <v>37</v>
      </c>
      <c r="AU28" s="150"/>
      <c r="AV28" s="150"/>
      <c r="AW28" s="150"/>
      <c r="AX28" s="150"/>
      <c r="AY28" s="150"/>
      <c r="AZ28" s="150"/>
      <c r="BA28" s="150"/>
      <c r="BB28" s="150"/>
      <c r="BC28" s="150"/>
      <c r="BD28" s="150">
        <f t="shared" si="0"/>
        <v>65.675675675675677</v>
      </c>
    </row>
    <row r="29" spans="1:56" ht="22.5" customHeight="1" x14ac:dyDescent="0.25">
      <c r="A29" s="149" t="s">
        <v>18</v>
      </c>
      <c r="B29" s="147" t="s">
        <v>414</v>
      </c>
      <c r="C29" s="147" t="s">
        <v>14</v>
      </c>
      <c r="D29" s="147" t="s">
        <v>57</v>
      </c>
      <c r="E29" s="147" t="s">
        <v>97</v>
      </c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 t="s">
        <v>422</v>
      </c>
      <c r="U29" s="147"/>
      <c r="V29" s="148"/>
      <c r="W29" s="148"/>
      <c r="X29" s="148"/>
      <c r="Y29" s="148"/>
      <c r="Z29" s="149"/>
      <c r="AA29" s="150">
        <v>37</v>
      </c>
      <c r="AB29" s="150"/>
      <c r="AC29" s="150"/>
      <c r="AD29" s="150"/>
      <c r="AE29" s="150"/>
      <c r="AF29" s="150"/>
      <c r="AG29" s="150"/>
      <c r="AH29" s="150"/>
      <c r="AI29" s="150"/>
      <c r="AJ29" s="150"/>
      <c r="AK29" s="150">
        <v>37</v>
      </c>
      <c r="AL29" s="150"/>
      <c r="AM29" s="150"/>
      <c r="AN29" s="150"/>
      <c r="AO29" s="150">
        <v>37</v>
      </c>
      <c r="AP29" s="144">
        <v>24.3</v>
      </c>
      <c r="AQ29" s="150"/>
      <c r="AR29" s="150"/>
      <c r="AS29" s="150"/>
      <c r="AT29" s="150">
        <v>37</v>
      </c>
      <c r="AU29" s="150"/>
      <c r="AV29" s="150"/>
      <c r="AW29" s="150"/>
      <c r="AX29" s="150"/>
      <c r="AY29" s="150"/>
      <c r="AZ29" s="150"/>
      <c r="BA29" s="150"/>
      <c r="BB29" s="150"/>
      <c r="BC29" s="150"/>
      <c r="BD29" s="150">
        <f t="shared" si="0"/>
        <v>65.675675675675677</v>
      </c>
    </row>
    <row r="30" spans="1:56" ht="58.5" customHeight="1" x14ac:dyDescent="0.25">
      <c r="A30" s="141" t="s">
        <v>99</v>
      </c>
      <c r="B30" s="142" t="s">
        <v>414</v>
      </c>
      <c r="C30" s="142" t="s">
        <v>14</v>
      </c>
      <c r="D30" s="142" t="s">
        <v>57</v>
      </c>
      <c r="E30" s="142" t="s">
        <v>100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3"/>
      <c r="W30" s="143"/>
      <c r="X30" s="143"/>
      <c r="Y30" s="143"/>
      <c r="Z30" s="141"/>
      <c r="AA30" s="144">
        <v>58.4</v>
      </c>
      <c r="AB30" s="144"/>
      <c r="AC30" s="144"/>
      <c r="AD30" s="144"/>
      <c r="AE30" s="144"/>
      <c r="AF30" s="144"/>
      <c r="AG30" s="144"/>
      <c r="AH30" s="144"/>
      <c r="AI30" s="144"/>
      <c r="AJ30" s="144"/>
      <c r="AK30" s="144">
        <v>58.4</v>
      </c>
      <c r="AL30" s="144"/>
      <c r="AM30" s="144"/>
      <c r="AN30" s="144"/>
      <c r="AO30" s="144">
        <v>58.4</v>
      </c>
      <c r="AP30" s="144">
        <v>40</v>
      </c>
      <c r="AQ30" s="144"/>
      <c r="AR30" s="144"/>
      <c r="AS30" s="144"/>
      <c r="AT30" s="144">
        <v>58.4</v>
      </c>
      <c r="AU30" s="144"/>
      <c r="AV30" s="144"/>
      <c r="AW30" s="144"/>
      <c r="AX30" s="144"/>
      <c r="AY30" s="144"/>
      <c r="AZ30" s="144"/>
      <c r="BA30" s="144"/>
      <c r="BB30" s="144"/>
      <c r="BC30" s="144"/>
      <c r="BD30" s="144">
        <f t="shared" si="0"/>
        <v>68.493150684931507</v>
      </c>
    </row>
    <row r="31" spans="1:56" ht="80.25" customHeight="1" x14ac:dyDescent="0.25">
      <c r="A31" s="149" t="s">
        <v>101</v>
      </c>
      <c r="B31" s="147" t="s">
        <v>414</v>
      </c>
      <c r="C31" s="147" t="s">
        <v>14</v>
      </c>
      <c r="D31" s="147" t="s">
        <v>57</v>
      </c>
      <c r="E31" s="147" t="s">
        <v>100</v>
      </c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 t="s">
        <v>420</v>
      </c>
      <c r="U31" s="147"/>
      <c r="V31" s="148"/>
      <c r="W31" s="148"/>
      <c r="X31" s="148"/>
      <c r="Y31" s="148"/>
      <c r="Z31" s="149"/>
      <c r="AA31" s="150">
        <v>58.4</v>
      </c>
      <c r="AB31" s="150"/>
      <c r="AC31" s="150"/>
      <c r="AD31" s="150"/>
      <c r="AE31" s="150"/>
      <c r="AF31" s="150"/>
      <c r="AG31" s="150"/>
      <c r="AH31" s="150"/>
      <c r="AI31" s="150"/>
      <c r="AJ31" s="150"/>
      <c r="AK31" s="150">
        <v>58.4</v>
      </c>
      <c r="AL31" s="150"/>
      <c r="AM31" s="150"/>
      <c r="AN31" s="150"/>
      <c r="AO31" s="150">
        <v>58.4</v>
      </c>
      <c r="AP31" s="144">
        <v>40</v>
      </c>
      <c r="AQ31" s="150"/>
      <c r="AR31" s="150"/>
      <c r="AS31" s="150"/>
      <c r="AT31" s="150">
        <v>58.4</v>
      </c>
      <c r="AU31" s="150"/>
      <c r="AV31" s="150"/>
      <c r="AW31" s="150"/>
      <c r="AX31" s="150"/>
      <c r="AY31" s="150"/>
      <c r="AZ31" s="150"/>
      <c r="BA31" s="150"/>
      <c r="BB31" s="150"/>
      <c r="BC31" s="150"/>
      <c r="BD31" s="150">
        <f t="shared" si="0"/>
        <v>68.493150684931507</v>
      </c>
    </row>
    <row r="32" spans="1:56" ht="21" customHeight="1" x14ac:dyDescent="0.25">
      <c r="A32" s="149" t="s">
        <v>18</v>
      </c>
      <c r="B32" s="147" t="s">
        <v>414</v>
      </c>
      <c r="C32" s="147" t="s">
        <v>14</v>
      </c>
      <c r="D32" s="147" t="s">
        <v>57</v>
      </c>
      <c r="E32" s="147" t="s">
        <v>100</v>
      </c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 t="s">
        <v>422</v>
      </c>
      <c r="U32" s="147"/>
      <c r="V32" s="148"/>
      <c r="W32" s="148"/>
      <c r="X32" s="148"/>
      <c r="Y32" s="148"/>
      <c r="Z32" s="149"/>
      <c r="AA32" s="150">
        <v>58.4</v>
      </c>
      <c r="AB32" s="150"/>
      <c r="AC32" s="150"/>
      <c r="AD32" s="150"/>
      <c r="AE32" s="150"/>
      <c r="AF32" s="150"/>
      <c r="AG32" s="150"/>
      <c r="AH32" s="150"/>
      <c r="AI32" s="150"/>
      <c r="AJ32" s="150"/>
      <c r="AK32" s="150">
        <v>58.4</v>
      </c>
      <c r="AL32" s="150"/>
      <c r="AM32" s="150"/>
      <c r="AN32" s="150"/>
      <c r="AO32" s="150">
        <v>58.4</v>
      </c>
      <c r="AP32" s="144">
        <v>40</v>
      </c>
      <c r="AQ32" s="150"/>
      <c r="AR32" s="150"/>
      <c r="AS32" s="150"/>
      <c r="AT32" s="150">
        <v>58.4</v>
      </c>
      <c r="AU32" s="150"/>
      <c r="AV32" s="150"/>
      <c r="AW32" s="150"/>
      <c r="AX32" s="150"/>
      <c r="AY32" s="150"/>
      <c r="AZ32" s="150"/>
      <c r="BA32" s="150"/>
      <c r="BB32" s="150"/>
      <c r="BC32" s="150"/>
      <c r="BD32" s="150">
        <f t="shared" si="0"/>
        <v>68.493150684931507</v>
      </c>
    </row>
    <row r="33" spans="1:56" ht="72" customHeight="1" x14ac:dyDescent="0.25">
      <c r="A33" s="141" t="s">
        <v>428</v>
      </c>
      <c r="B33" s="142" t="s">
        <v>414</v>
      </c>
      <c r="C33" s="142" t="s">
        <v>14</v>
      </c>
      <c r="D33" s="142" t="s">
        <v>57</v>
      </c>
      <c r="E33" s="142" t="s">
        <v>429</v>
      </c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3"/>
      <c r="W33" s="143"/>
      <c r="X33" s="143"/>
      <c r="Y33" s="143"/>
      <c r="Z33" s="141"/>
      <c r="AA33" s="144">
        <v>38.799999999999997</v>
      </c>
      <c r="AB33" s="144"/>
      <c r="AC33" s="144"/>
      <c r="AD33" s="144"/>
      <c r="AE33" s="144"/>
      <c r="AF33" s="144">
        <v>-25.9</v>
      </c>
      <c r="AG33" s="144"/>
      <c r="AH33" s="144"/>
      <c r="AI33" s="144"/>
      <c r="AJ33" s="144"/>
      <c r="AK33" s="144">
        <v>12.9</v>
      </c>
      <c r="AL33" s="144">
        <v>12.9</v>
      </c>
      <c r="AM33" s="144">
        <v>12.9</v>
      </c>
      <c r="AN33" s="144">
        <v>12.9</v>
      </c>
      <c r="AO33" s="144">
        <v>12.9</v>
      </c>
      <c r="AP33" s="144">
        <v>12.9</v>
      </c>
      <c r="AQ33" s="144"/>
      <c r="AR33" s="144"/>
      <c r="AS33" s="144"/>
      <c r="AT33" s="144">
        <v>38.799999999999997</v>
      </c>
      <c r="AU33" s="144"/>
      <c r="AV33" s="144"/>
      <c r="AW33" s="144"/>
      <c r="AX33" s="144"/>
      <c r="AY33" s="144"/>
      <c r="AZ33" s="144"/>
      <c r="BA33" s="144"/>
      <c r="BB33" s="144"/>
      <c r="BC33" s="144"/>
      <c r="BD33" s="144">
        <f t="shared" si="0"/>
        <v>100</v>
      </c>
    </row>
    <row r="34" spans="1:56" ht="94.5" customHeight="1" x14ac:dyDescent="0.25">
      <c r="A34" s="149" t="s">
        <v>430</v>
      </c>
      <c r="B34" s="147" t="s">
        <v>414</v>
      </c>
      <c r="C34" s="147" t="s">
        <v>14</v>
      </c>
      <c r="D34" s="147" t="s">
        <v>57</v>
      </c>
      <c r="E34" s="147" t="s">
        <v>429</v>
      </c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 t="s">
        <v>420</v>
      </c>
      <c r="U34" s="147"/>
      <c r="V34" s="148"/>
      <c r="W34" s="148"/>
      <c r="X34" s="148"/>
      <c r="Y34" s="148"/>
      <c r="Z34" s="149"/>
      <c r="AA34" s="150">
        <v>38.799999999999997</v>
      </c>
      <c r="AB34" s="150"/>
      <c r="AC34" s="150"/>
      <c r="AD34" s="150"/>
      <c r="AE34" s="150"/>
      <c r="AF34" s="150">
        <v>-25.9</v>
      </c>
      <c r="AG34" s="150"/>
      <c r="AH34" s="150"/>
      <c r="AI34" s="150"/>
      <c r="AJ34" s="150"/>
      <c r="AK34" s="144">
        <v>12.9</v>
      </c>
      <c r="AL34" s="144">
        <v>12.9</v>
      </c>
      <c r="AM34" s="144">
        <v>12.9</v>
      </c>
      <c r="AN34" s="144">
        <v>12.9</v>
      </c>
      <c r="AO34" s="144">
        <v>12.9</v>
      </c>
      <c r="AP34" s="144">
        <v>12.9</v>
      </c>
      <c r="AQ34" s="150"/>
      <c r="AR34" s="150"/>
      <c r="AS34" s="150"/>
      <c r="AT34" s="150">
        <v>38.799999999999997</v>
      </c>
      <c r="AU34" s="150"/>
      <c r="AV34" s="150"/>
      <c r="AW34" s="150"/>
      <c r="AX34" s="150"/>
      <c r="AY34" s="150"/>
      <c r="AZ34" s="150"/>
      <c r="BA34" s="150"/>
      <c r="BB34" s="150"/>
      <c r="BC34" s="150"/>
      <c r="BD34" s="150">
        <f t="shared" si="0"/>
        <v>100</v>
      </c>
    </row>
    <row r="35" spans="1:56" ht="42" customHeight="1" x14ac:dyDescent="0.25">
      <c r="A35" s="149" t="s">
        <v>17</v>
      </c>
      <c r="B35" s="147" t="s">
        <v>414</v>
      </c>
      <c r="C35" s="147" t="s">
        <v>14</v>
      </c>
      <c r="D35" s="147" t="s">
        <v>57</v>
      </c>
      <c r="E35" s="147" t="s">
        <v>429</v>
      </c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 t="s">
        <v>421</v>
      </c>
      <c r="U35" s="147"/>
      <c r="V35" s="148"/>
      <c r="W35" s="148"/>
      <c r="X35" s="148"/>
      <c r="Y35" s="148"/>
      <c r="Z35" s="149"/>
      <c r="AA35" s="150">
        <v>38.799999999999997</v>
      </c>
      <c r="AB35" s="150"/>
      <c r="AC35" s="150"/>
      <c r="AD35" s="150"/>
      <c r="AE35" s="150"/>
      <c r="AF35" s="150">
        <v>-25.9</v>
      </c>
      <c r="AG35" s="150"/>
      <c r="AH35" s="150"/>
      <c r="AI35" s="150"/>
      <c r="AJ35" s="150"/>
      <c r="AK35" s="144">
        <v>12.9</v>
      </c>
      <c r="AL35" s="144">
        <v>12.9</v>
      </c>
      <c r="AM35" s="144">
        <v>12.9</v>
      </c>
      <c r="AN35" s="144">
        <v>12.9</v>
      </c>
      <c r="AO35" s="144">
        <v>12.9</v>
      </c>
      <c r="AP35" s="144">
        <v>12.9</v>
      </c>
      <c r="AQ35" s="150"/>
      <c r="AR35" s="150"/>
      <c r="AS35" s="150"/>
      <c r="AT35" s="150">
        <v>38.799999999999997</v>
      </c>
      <c r="AU35" s="150"/>
      <c r="AV35" s="150"/>
      <c r="AW35" s="150"/>
      <c r="AX35" s="150"/>
      <c r="AY35" s="150"/>
      <c r="AZ35" s="150"/>
      <c r="BA35" s="150"/>
      <c r="BB35" s="150"/>
      <c r="BC35" s="150"/>
      <c r="BD35" s="150">
        <f t="shared" si="0"/>
        <v>100</v>
      </c>
    </row>
    <row r="36" spans="1:56" ht="42.75" customHeight="1" x14ac:dyDescent="0.25">
      <c r="A36" s="141" t="s">
        <v>102</v>
      </c>
      <c r="B36" s="142" t="s">
        <v>414</v>
      </c>
      <c r="C36" s="142" t="s">
        <v>14</v>
      </c>
      <c r="D36" s="142" t="s">
        <v>57</v>
      </c>
      <c r="E36" s="142" t="s">
        <v>103</v>
      </c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3"/>
      <c r="W36" s="143"/>
      <c r="X36" s="143"/>
      <c r="Y36" s="143"/>
      <c r="Z36" s="141"/>
      <c r="AA36" s="144">
        <v>100</v>
      </c>
      <c r="AB36" s="144"/>
      <c r="AC36" s="144"/>
      <c r="AD36" s="144"/>
      <c r="AE36" s="144"/>
      <c r="AF36" s="144"/>
      <c r="AG36" s="144"/>
      <c r="AH36" s="144"/>
      <c r="AI36" s="144"/>
      <c r="AJ36" s="144"/>
      <c r="AK36" s="144">
        <v>100</v>
      </c>
      <c r="AL36" s="144"/>
      <c r="AM36" s="144"/>
      <c r="AN36" s="144"/>
      <c r="AO36" s="144">
        <v>100</v>
      </c>
      <c r="AP36" s="144">
        <v>87.1</v>
      </c>
      <c r="AQ36" s="144"/>
      <c r="AR36" s="144"/>
      <c r="AS36" s="144"/>
      <c r="AT36" s="144">
        <v>100</v>
      </c>
      <c r="AU36" s="144"/>
      <c r="AV36" s="144"/>
      <c r="AW36" s="144"/>
      <c r="AX36" s="144"/>
      <c r="AY36" s="144"/>
      <c r="AZ36" s="144"/>
      <c r="BA36" s="144"/>
      <c r="BB36" s="144"/>
      <c r="BC36" s="144"/>
      <c r="BD36" s="144">
        <f t="shared" si="0"/>
        <v>87.1</v>
      </c>
    </row>
    <row r="37" spans="1:56" ht="65.25" customHeight="1" x14ac:dyDescent="0.25">
      <c r="A37" s="149" t="s">
        <v>104</v>
      </c>
      <c r="B37" s="147" t="s">
        <v>414</v>
      </c>
      <c r="C37" s="147" t="s">
        <v>14</v>
      </c>
      <c r="D37" s="147" t="s">
        <v>57</v>
      </c>
      <c r="E37" s="147" t="s">
        <v>103</v>
      </c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 t="s">
        <v>420</v>
      </c>
      <c r="U37" s="147"/>
      <c r="V37" s="148"/>
      <c r="W37" s="148"/>
      <c r="X37" s="148"/>
      <c r="Y37" s="148"/>
      <c r="Z37" s="149"/>
      <c r="AA37" s="150">
        <v>100</v>
      </c>
      <c r="AB37" s="150"/>
      <c r="AC37" s="150"/>
      <c r="AD37" s="150"/>
      <c r="AE37" s="150"/>
      <c r="AF37" s="150"/>
      <c r="AG37" s="150"/>
      <c r="AH37" s="150"/>
      <c r="AI37" s="150"/>
      <c r="AJ37" s="150"/>
      <c r="AK37" s="150">
        <v>100</v>
      </c>
      <c r="AL37" s="150"/>
      <c r="AM37" s="150"/>
      <c r="AN37" s="150"/>
      <c r="AO37" s="150">
        <v>100</v>
      </c>
      <c r="AP37" s="144">
        <v>87.1</v>
      </c>
      <c r="AQ37" s="150"/>
      <c r="AR37" s="150"/>
      <c r="AS37" s="150"/>
      <c r="AT37" s="150">
        <v>100</v>
      </c>
      <c r="AU37" s="150"/>
      <c r="AV37" s="150"/>
      <c r="AW37" s="150"/>
      <c r="AX37" s="150"/>
      <c r="AY37" s="150"/>
      <c r="AZ37" s="150"/>
      <c r="BA37" s="150"/>
      <c r="BB37" s="150"/>
      <c r="BC37" s="150"/>
      <c r="BD37" s="150">
        <f t="shared" si="0"/>
        <v>87.1</v>
      </c>
    </row>
    <row r="38" spans="1:56" ht="37.5" customHeight="1" x14ac:dyDescent="0.25">
      <c r="A38" s="149" t="s">
        <v>17</v>
      </c>
      <c r="B38" s="147" t="s">
        <v>414</v>
      </c>
      <c r="C38" s="147" t="s">
        <v>14</v>
      </c>
      <c r="D38" s="147" t="s">
        <v>57</v>
      </c>
      <c r="E38" s="147" t="s">
        <v>103</v>
      </c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 t="s">
        <v>421</v>
      </c>
      <c r="U38" s="147"/>
      <c r="V38" s="148"/>
      <c r="W38" s="148"/>
      <c r="X38" s="148"/>
      <c r="Y38" s="148"/>
      <c r="Z38" s="149"/>
      <c r="AA38" s="150">
        <v>100</v>
      </c>
      <c r="AB38" s="150"/>
      <c r="AC38" s="150"/>
      <c r="AD38" s="150"/>
      <c r="AE38" s="150"/>
      <c r="AF38" s="150"/>
      <c r="AG38" s="150"/>
      <c r="AH38" s="150"/>
      <c r="AI38" s="150"/>
      <c r="AJ38" s="150"/>
      <c r="AK38" s="150">
        <v>100</v>
      </c>
      <c r="AL38" s="150"/>
      <c r="AM38" s="150"/>
      <c r="AN38" s="150"/>
      <c r="AO38" s="150">
        <v>100</v>
      </c>
      <c r="AP38" s="144">
        <v>87.1</v>
      </c>
      <c r="AQ38" s="150"/>
      <c r="AR38" s="150"/>
      <c r="AS38" s="150"/>
      <c r="AT38" s="150">
        <v>100</v>
      </c>
      <c r="AU38" s="150"/>
      <c r="AV38" s="150"/>
      <c r="AW38" s="150"/>
      <c r="AX38" s="150"/>
      <c r="AY38" s="150"/>
      <c r="AZ38" s="150"/>
      <c r="BA38" s="150"/>
      <c r="BB38" s="150"/>
      <c r="BC38" s="150"/>
      <c r="BD38" s="150">
        <f t="shared" si="0"/>
        <v>87.1</v>
      </c>
    </row>
    <row r="39" spans="1:56" ht="34.5" customHeight="1" x14ac:dyDescent="0.25">
      <c r="A39" s="141" t="s">
        <v>105</v>
      </c>
      <c r="B39" s="142" t="s">
        <v>414</v>
      </c>
      <c r="C39" s="142" t="s">
        <v>14</v>
      </c>
      <c r="D39" s="142" t="s">
        <v>57</v>
      </c>
      <c r="E39" s="142" t="s">
        <v>106</v>
      </c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3"/>
      <c r="W39" s="143"/>
      <c r="X39" s="143"/>
      <c r="Y39" s="143"/>
      <c r="Z39" s="141"/>
      <c r="AA39" s="144">
        <v>798</v>
      </c>
      <c r="AB39" s="144"/>
      <c r="AC39" s="144"/>
      <c r="AD39" s="144"/>
      <c r="AE39" s="144"/>
      <c r="AF39" s="144">
        <v>130.19999999999999</v>
      </c>
      <c r="AG39" s="144"/>
      <c r="AH39" s="144"/>
      <c r="AI39" s="144"/>
      <c r="AJ39" s="144"/>
      <c r="AK39" s="144">
        <v>928</v>
      </c>
      <c r="AL39" s="144"/>
      <c r="AM39" s="144"/>
      <c r="AN39" s="144"/>
      <c r="AO39" s="144">
        <v>829.8</v>
      </c>
      <c r="AP39" s="144">
        <f>AP40</f>
        <v>928</v>
      </c>
      <c r="AQ39" s="144"/>
      <c r="AR39" s="144"/>
      <c r="AS39" s="144"/>
      <c r="AT39" s="144">
        <v>863.1</v>
      </c>
      <c r="AU39" s="144"/>
      <c r="AV39" s="144"/>
      <c r="AW39" s="144"/>
      <c r="AX39" s="144"/>
      <c r="AY39" s="144"/>
      <c r="AZ39" s="144"/>
      <c r="BA39" s="144"/>
      <c r="BB39" s="144"/>
      <c r="BC39" s="144"/>
      <c r="BD39" s="144">
        <f t="shared" si="0"/>
        <v>100</v>
      </c>
    </row>
    <row r="40" spans="1:56" ht="102" customHeight="1" x14ac:dyDescent="0.25">
      <c r="A40" s="149" t="s">
        <v>107</v>
      </c>
      <c r="B40" s="147" t="s">
        <v>414</v>
      </c>
      <c r="C40" s="147" t="s">
        <v>14</v>
      </c>
      <c r="D40" s="147" t="s">
        <v>57</v>
      </c>
      <c r="E40" s="147" t="s">
        <v>106</v>
      </c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 t="s">
        <v>417</v>
      </c>
      <c r="U40" s="147"/>
      <c r="V40" s="148"/>
      <c r="W40" s="148"/>
      <c r="X40" s="148"/>
      <c r="Y40" s="148"/>
      <c r="Z40" s="149"/>
      <c r="AA40" s="150">
        <v>798</v>
      </c>
      <c r="AB40" s="150"/>
      <c r="AC40" s="150"/>
      <c r="AD40" s="150"/>
      <c r="AE40" s="150"/>
      <c r="AF40" s="150">
        <v>130.19999999999999</v>
      </c>
      <c r="AG40" s="150"/>
      <c r="AH40" s="150"/>
      <c r="AI40" s="150"/>
      <c r="AJ40" s="150"/>
      <c r="AK40" s="150">
        <v>928</v>
      </c>
      <c r="AL40" s="150"/>
      <c r="AM40" s="150"/>
      <c r="AN40" s="150"/>
      <c r="AO40" s="150">
        <v>829.8</v>
      </c>
      <c r="AP40" s="150">
        <f>AP41+AP42</f>
        <v>928</v>
      </c>
      <c r="AQ40" s="150"/>
      <c r="AR40" s="150"/>
      <c r="AS40" s="150"/>
      <c r="AT40" s="150">
        <v>863.1</v>
      </c>
      <c r="AU40" s="150"/>
      <c r="AV40" s="150"/>
      <c r="AW40" s="150"/>
      <c r="AX40" s="150"/>
      <c r="AY40" s="150"/>
      <c r="AZ40" s="150"/>
      <c r="BA40" s="150"/>
      <c r="BB40" s="150"/>
      <c r="BC40" s="150"/>
      <c r="BD40" s="150">
        <f t="shared" si="0"/>
        <v>100</v>
      </c>
    </row>
    <row r="41" spans="1:56" ht="35.25" customHeight="1" x14ac:dyDescent="0.25">
      <c r="A41" s="149" t="s">
        <v>88</v>
      </c>
      <c r="B41" s="147" t="s">
        <v>414</v>
      </c>
      <c r="C41" s="147" t="s">
        <v>14</v>
      </c>
      <c r="D41" s="147" t="s">
        <v>57</v>
      </c>
      <c r="E41" s="147" t="s">
        <v>106</v>
      </c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 t="s">
        <v>418</v>
      </c>
      <c r="U41" s="147"/>
      <c r="V41" s="148"/>
      <c r="W41" s="148"/>
      <c r="X41" s="148"/>
      <c r="Y41" s="148"/>
      <c r="Z41" s="149"/>
      <c r="AA41" s="150">
        <v>613.6</v>
      </c>
      <c r="AB41" s="150"/>
      <c r="AC41" s="150"/>
      <c r="AD41" s="150"/>
      <c r="AE41" s="150"/>
      <c r="AF41" s="150">
        <v>100</v>
      </c>
      <c r="AG41" s="150"/>
      <c r="AH41" s="150"/>
      <c r="AI41" s="150"/>
      <c r="AJ41" s="150"/>
      <c r="AK41" s="150">
        <v>713.5</v>
      </c>
      <c r="AL41" s="150"/>
      <c r="AM41" s="150"/>
      <c r="AN41" s="150"/>
      <c r="AO41" s="150">
        <v>638.1</v>
      </c>
      <c r="AP41" s="150">
        <v>713.5</v>
      </c>
      <c r="AQ41" s="150"/>
      <c r="AR41" s="150"/>
      <c r="AS41" s="150"/>
      <c r="AT41" s="150">
        <v>663.7</v>
      </c>
      <c r="AU41" s="150"/>
      <c r="AV41" s="150"/>
      <c r="AW41" s="150"/>
      <c r="AX41" s="150"/>
      <c r="AY41" s="150"/>
      <c r="AZ41" s="150"/>
      <c r="BA41" s="150"/>
      <c r="BB41" s="150"/>
      <c r="BC41" s="150"/>
      <c r="BD41" s="150">
        <f t="shared" si="0"/>
        <v>100</v>
      </c>
    </row>
    <row r="42" spans="1:56" ht="57.75" customHeight="1" x14ac:dyDescent="0.25">
      <c r="A42" s="149" t="s">
        <v>89</v>
      </c>
      <c r="B42" s="147" t="s">
        <v>414</v>
      </c>
      <c r="C42" s="147" t="s">
        <v>14</v>
      </c>
      <c r="D42" s="147" t="s">
        <v>57</v>
      </c>
      <c r="E42" s="147" t="s">
        <v>106</v>
      </c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 t="s">
        <v>419</v>
      </c>
      <c r="U42" s="147"/>
      <c r="V42" s="148"/>
      <c r="W42" s="148"/>
      <c r="X42" s="148"/>
      <c r="Y42" s="148"/>
      <c r="Z42" s="149"/>
      <c r="AA42" s="150">
        <v>184.4</v>
      </c>
      <c r="AB42" s="150"/>
      <c r="AC42" s="150"/>
      <c r="AD42" s="150"/>
      <c r="AE42" s="150"/>
      <c r="AF42" s="150">
        <v>30.2</v>
      </c>
      <c r="AG42" s="150"/>
      <c r="AH42" s="150"/>
      <c r="AI42" s="150"/>
      <c r="AJ42" s="150"/>
      <c r="AK42" s="150">
        <v>214.5</v>
      </c>
      <c r="AL42" s="150"/>
      <c r="AM42" s="150"/>
      <c r="AN42" s="150"/>
      <c r="AO42" s="150">
        <v>191.7</v>
      </c>
      <c r="AP42" s="150">
        <v>214.5</v>
      </c>
      <c r="AQ42" s="150"/>
      <c r="AR42" s="150"/>
      <c r="AS42" s="150"/>
      <c r="AT42" s="150">
        <v>199.4</v>
      </c>
      <c r="AU42" s="150"/>
      <c r="AV42" s="150"/>
      <c r="AW42" s="150"/>
      <c r="AX42" s="150"/>
      <c r="AY42" s="150"/>
      <c r="AZ42" s="150"/>
      <c r="BA42" s="150"/>
      <c r="BB42" s="150"/>
      <c r="BC42" s="150"/>
      <c r="BD42" s="150">
        <f t="shared" si="0"/>
        <v>100</v>
      </c>
    </row>
    <row r="43" spans="1:56" ht="102" customHeight="1" x14ac:dyDescent="0.25">
      <c r="A43" s="151" t="s">
        <v>108</v>
      </c>
      <c r="B43" s="142" t="s">
        <v>414</v>
      </c>
      <c r="C43" s="142" t="s">
        <v>14</v>
      </c>
      <c r="D43" s="142" t="s">
        <v>57</v>
      </c>
      <c r="E43" s="142" t="s">
        <v>109</v>
      </c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3"/>
      <c r="W43" s="143"/>
      <c r="X43" s="143"/>
      <c r="Y43" s="143"/>
      <c r="Z43" s="141"/>
      <c r="AA43" s="144">
        <v>372.6</v>
      </c>
      <c r="AB43" s="144"/>
      <c r="AC43" s="144"/>
      <c r="AD43" s="144"/>
      <c r="AE43" s="144">
        <v>372.6</v>
      </c>
      <c r="AF43" s="144">
        <v>1.1000000000000001</v>
      </c>
      <c r="AG43" s="144"/>
      <c r="AH43" s="144"/>
      <c r="AI43" s="144"/>
      <c r="AJ43" s="144">
        <v>1.1000000000000001</v>
      </c>
      <c r="AK43" s="144">
        <v>373.7</v>
      </c>
      <c r="AL43" s="144"/>
      <c r="AM43" s="144"/>
      <c r="AN43" s="144"/>
      <c r="AO43" s="144">
        <v>372.6</v>
      </c>
      <c r="AP43" s="144">
        <v>373.7</v>
      </c>
      <c r="AQ43" s="144"/>
      <c r="AR43" s="144"/>
      <c r="AS43" s="144"/>
      <c r="AT43" s="144">
        <v>372.6</v>
      </c>
      <c r="AU43" s="144"/>
      <c r="AV43" s="144"/>
      <c r="AW43" s="144"/>
      <c r="AX43" s="144">
        <v>372.6</v>
      </c>
      <c r="AY43" s="144"/>
      <c r="AZ43" s="144"/>
      <c r="BA43" s="144"/>
      <c r="BB43" s="144"/>
      <c r="BC43" s="144"/>
      <c r="BD43" s="144">
        <f t="shared" si="0"/>
        <v>100</v>
      </c>
    </row>
    <row r="44" spans="1:56" ht="117" customHeight="1" x14ac:dyDescent="0.25">
      <c r="A44" s="146" t="s">
        <v>110</v>
      </c>
      <c r="B44" s="147" t="s">
        <v>414</v>
      </c>
      <c r="C44" s="147" t="s">
        <v>14</v>
      </c>
      <c r="D44" s="147" t="s">
        <v>57</v>
      </c>
      <c r="E44" s="147" t="s">
        <v>109</v>
      </c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 t="s">
        <v>416</v>
      </c>
      <c r="U44" s="147"/>
      <c r="V44" s="148"/>
      <c r="W44" s="148"/>
      <c r="X44" s="148"/>
      <c r="Y44" s="148"/>
      <c r="Z44" s="149"/>
      <c r="AA44" s="150">
        <v>372.6</v>
      </c>
      <c r="AB44" s="150"/>
      <c r="AC44" s="150"/>
      <c r="AD44" s="150"/>
      <c r="AE44" s="150">
        <v>372.6</v>
      </c>
      <c r="AF44" s="150">
        <v>1.1000000000000001</v>
      </c>
      <c r="AG44" s="150"/>
      <c r="AH44" s="150"/>
      <c r="AI44" s="150"/>
      <c r="AJ44" s="150">
        <v>1.1000000000000001</v>
      </c>
      <c r="AK44" s="150">
        <v>373.7</v>
      </c>
      <c r="AL44" s="150"/>
      <c r="AM44" s="150"/>
      <c r="AN44" s="150"/>
      <c r="AO44" s="150">
        <v>372.6</v>
      </c>
      <c r="AP44" s="144">
        <v>373.7</v>
      </c>
      <c r="AQ44" s="150"/>
      <c r="AR44" s="150"/>
      <c r="AS44" s="150"/>
      <c r="AT44" s="150">
        <v>372.6</v>
      </c>
      <c r="AU44" s="150"/>
      <c r="AV44" s="150"/>
      <c r="AW44" s="150"/>
      <c r="AX44" s="150">
        <v>372.6</v>
      </c>
      <c r="AY44" s="150"/>
      <c r="AZ44" s="150"/>
      <c r="BA44" s="150"/>
      <c r="BB44" s="150"/>
      <c r="BC44" s="150"/>
      <c r="BD44" s="150">
        <f t="shared" si="0"/>
        <v>100</v>
      </c>
    </row>
    <row r="45" spans="1:56" ht="103.5" customHeight="1" x14ac:dyDescent="0.25">
      <c r="A45" s="151" t="s">
        <v>111</v>
      </c>
      <c r="B45" s="142" t="s">
        <v>414</v>
      </c>
      <c r="C45" s="142" t="s">
        <v>14</v>
      </c>
      <c r="D45" s="142" t="s">
        <v>57</v>
      </c>
      <c r="E45" s="142" t="s">
        <v>112</v>
      </c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3"/>
      <c r="W45" s="143"/>
      <c r="X45" s="143"/>
      <c r="Y45" s="143"/>
      <c r="Z45" s="141"/>
      <c r="AA45" s="144">
        <v>106.6</v>
      </c>
      <c r="AB45" s="144"/>
      <c r="AC45" s="144"/>
      <c r="AD45" s="144"/>
      <c r="AE45" s="144">
        <v>106.6</v>
      </c>
      <c r="AF45" s="144">
        <v>-1.4</v>
      </c>
      <c r="AG45" s="144"/>
      <c r="AH45" s="144"/>
      <c r="AI45" s="144"/>
      <c r="AJ45" s="144">
        <v>-1.4</v>
      </c>
      <c r="AK45" s="144">
        <v>105.2</v>
      </c>
      <c r="AL45" s="144"/>
      <c r="AM45" s="144"/>
      <c r="AN45" s="144"/>
      <c r="AO45" s="144">
        <v>106.6</v>
      </c>
      <c r="AP45" s="144">
        <v>105.2</v>
      </c>
      <c r="AQ45" s="144"/>
      <c r="AR45" s="144"/>
      <c r="AS45" s="144"/>
      <c r="AT45" s="144">
        <v>106.6</v>
      </c>
      <c r="AU45" s="144"/>
      <c r="AV45" s="144"/>
      <c r="AW45" s="144"/>
      <c r="AX45" s="144">
        <v>106.6</v>
      </c>
      <c r="AY45" s="144"/>
      <c r="AZ45" s="144"/>
      <c r="BA45" s="144"/>
      <c r="BB45" s="144"/>
      <c r="BC45" s="144"/>
      <c r="BD45" s="144">
        <f t="shared" si="0"/>
        <v>100</v>
      </c>
    </row>
    <row r="46" spans="1:56" ht="116.25" customHeight="1" x14ac:dyDescent="0.25">
      <c r="A46" s="146" t="s">
        <v>113</v>
      </c>
      <c r="B46" s="147" t="s">
        <v>414</v>
      </c>
      <c r="C46" s="147" t="s">
        <v>14</v>
      </c>
      <c r="D46" s="147" t="s">
        <v>57</v>
      </c>
      <c r="E46" s="147" t="s">
        <v>112</v>
      </c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 t="s">
        <v>416</v>
      </c>
      <c r="U46" s="147"/>
      <c r="V46" s="148"/>
      <c r="W46" s="148"/>
      <c r="X46" s="148"/>
      <c r="Y46" s="148"/>
      <c r="Z46" s="149"/>
      <c r="AA46" s="150">
        <v>106.6</v>
      </c>
      <c r="AB46" s="150"/>
      <c r="AC46" s="150"/>
      <c r="AD46" s="150"/>
      <c r="AE46" s="150">
        <v>106.6</v>
      </c>
      <c r="AF46" s="150">
        <v>-1.4</v>
      </c>
      <c r="AG46" s="150"/>
      <c r="AH46" s="150"/>
      <c r="AI46" s="150"/>
      <c r="AJ46" s="150">
        <v>-1.4</v>
      </c>
      <c r="AK46" s="150">
        <v>105.2</v>
      </c>
      <c r="AL46" s="150"/>
      <c r="AM46" s="150"/>
      <c r="AN46" s="150"/>
      <c r="AO46" s="150">
        <v>106.6</v>
      </c>
      <c r="AP46" s="144">
        <v>105.2</v>
      </c>
      <c r="AQ46" s="150"/>
      <c r="AR46" s="150"/>
      <c r="AS46" s="150"/>
      <c r="AT46" s="150">
        <v>106.6</v>
      </c>
      <c r="AU46" s="150"/>
      <c r="AV46" s="150"/>
      <c r="AW46" s="150"/>
      <c r="AX46" s="150">
        <v>106.6</v>
      </c>
      <c r="AY46" s="150"/>
      <c r="AZ46" s="150"/>
      <c r="BA46" s="150"/>
      <c r="BB46" s="150"/>
      <c r="BC46" s="150"/>
      <c r="BD46" s="150">
        <f t="shared" si="0"/>
        <v>100</v>
      </c>
    </row>
    <row r="47" spans="1:56" ht="82.5" customHeight="1" x14ac:dyDescent="0.25">
      <c r="A47" s="141" t="s">
        <v>123</v>
      </c>
      <c r="B47" s="142" t="s">
        <v>414</v>
      </c>
      <c r="C47" s="142" t="s">
        <v>14</v>
      </c>
      <c r="D47" s="142" t="s">
        <v>57</v>
      </c>
      <c r="E47" s="142" t="s">
        <v>124</v>
      </c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3"/>
      <c r="W47" s="143"/>
      <c r="X47" s="143"/>
      <c r="Y47" s="143"/>
      <c r="Z47" s="141"/>
      <c r="AA47" s="144">
        <v>119.6</v>
      </c>
      <c r="AB47" s="144"/>
      <c r="AC47" s="144"/>
      <c r="AD47" s="144"/>
      <c r="AE47" s="144">
        <v>119.6</v>
      </c>
      <c r="AF47" s="144">
        <v>-1.1000000000000001</v>
      </c>
      <c r="AG47" s="144"/>
      <c r="AH47" s="144"/>
      <c r="AI47" s="144"/>
      <c r="AJ47" s="144">
        <v>-1.1000000000000001</v>
      </c>
      <c r="AK47" s="144">
        <v>118.5</v>
      </c>
      <c r="AL47" s="144"/>
      <c r="AM47" s="144"/>
      <c r="AN47" s="144"/>
      <c r="AO47" s="144">
        <v>119.6</v>
      </c>
      <c r="AP47" s="144">
        <v>118.5</v>
      </c>
      <c r="AQ47" s="144"/>
      <c r="AR47" s="144"/>
      <c r="AS47" s="144"/>
      <c r="AT47" s="144">
        <v>119.6</v>
      </c>
      <c r="AU47" s="144"/>
      <c r="AV47" s="144"/>
      <c r="AW47" s="144"/>
      <c r="AX47" s="144">
        <v>119.6</v>
      </c>
      <c r="AY47" s="144"/>
      <c r="AZ47" s="144"/>
      <c r="BA47" s="144"/>
      <c r="BB47" s="144"/>
      <c r="BC47" s="144"/>
      <c r="BD47" s="144">
        <f t="shared" si="0"/>
        <v>100</v>
      </c>
    </row>
    <row r="48" spans="1:56" ht="88.5" customHeight="1" x14ac:dyDescent="0.25">
      <c r="A48" s="149" t="s">
        <v>125</v>
      </c>
      <c r="B48" s="147" t="s">
        <v>414</v>
      </c>
      <c r="C48" s="147" t="s">
        <v>14</v>
      </c>
      <c r="D48" s="147" t="s">
        <v>57</v>
      </c>
      <c r="E48" s="147" t="s">
        <v>124</v>
      </c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 t="s">
        <v>416</v>
      </c>
      <c r="U48" s="147"/>
      <c r="V48" s="148"/>
      <c r="W48" s="148"/>
      <c r="X48" s="148"/>
      <c r="Y48" s="148"/>
      <c r="Z48" s="149"/>
      <c r="AA48" s="150">
        <v>119.6</v>
      </c>
      <c r="AB48" s="150"/>
      <c r="AC48" s="150"/>
      <c r="AD48" s="150"/>
      <c r="AE48" s="150">
        <v>119.6</v>
      </c>
      <c r="AF48" s="150">
        <v>-1.1000000000000001</v>
      </c>
      <c r="AG48" s="150"/>
      <c r="AH48" s="150"/>
      <c r="AI48" s="150"/>
      <c r="AJ48" s="150">
        <v>-1.1000000000000001</v>
      </c>
      <c r="AK48" s="150">
        <v>118.5</v>
      </c>
      <c r="AL48" s="150"/>
      <c r="AM48" s="150"/>
      <c r="AN48" s="150"/>
      <c r="AO48" s="150">
        <v>119.6</v>
      </c>
      <c r="AP48" s="144">
        <v>118.5</v>
      </c>
      <c r="AQ48" s="150"/>
      <c r="AR48" s="150"/>
      <c r="AS48" s="150"/>
      <c r="AT48" s="150">
        <v>119.6</v>
      </c>
      <c r="AU48" s="150"/>
      <c r="AV48" s="150"/>
      <c r="AW48" s="150"/>
      <c r="AX48" s="150">
        <v>119.6</v>
      </c>
      <c r="AY48" s="150"/>
      <c r="AZ48" s="150"/>
      <c r="BA48" s="150"/>
      <c r="BB48" s="150"/>
      <c r="BC48" s="150"/>
      <c r="BD48" s="150">
        <f t="shared" si="0"/>
        <v>100</v>
      </c>
    </row>
    <row r="49" spans="1:56" ht="93" customHeight="1" x14ac:dyDescent="0.25">
      <c r="A49" s="141" t="s">
        <v>126</v>
      </c>
      <c r="B49" s="142" t="s">
        <v>414</v>
      </c>
      <c r="C49" s="142" t="s">
        <v>14</v>
      </c>
      <c r="D49" s="142" t="s">
        <v>57</v>
      </c>
      <c r="E49" s="142" t="s">
        <v>127</v>
      </c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3"/>
      <c r="W49" s="143"/>
      <c r="X49" s="143"/>
      <c r="Y49" s="143"/>
      <c r="Z49" s="141"/>
      <c r="AA49" s="144">
        <v>287.3</v>
      </c>
      <c r="AB49" s="144"/>
      <c r="AC49" s="144"/>
      <c r="AD49" s="144"/>
      <c r="AE49" s="144">
        <v>287.3</v>
      </c>
      <c r="AF49" s="144">
        <v>1.4</v>
      </c>
      <c r="AG49" s="144"/>
      <c r="AH49" s="144"/>
      <c r="AI49" s="144"/>
      <c r="AJ49" s="144">
        <v>1.4</v>
      </c>
      <c r="AK49" s="144">
        <v>288.7</v>
      </c>
      <c r="AL49" s="144"/>
      <c r="AM49" s="144"/>
      <c r="AN49" s="144"/>
      <c r="AO49" s="144">
        <v>287.3</v>
      </c>
      <c r="AP49" s="144">
        <v>288.7</v>
      </c>
      <c r="AQ49" s="144"/>
      <c r="AR49" s="144"/>
      <c r="AS49" s="144"/>
      <c r="AT49" s="144">
        <v>287.3</v>
      </c>
      <c r="AU49" s="144"/>
      <c r="AV49" s="144"/>
      <c r="AW49" s="144"/>
      <c r="AX49" s="144">
        <v>287.3</v>
      </c>
      <c r="AY49" s="144"/>
      <c r="AZ49" s="144"/>
      <c r="BA49" s="144"/>
      <c r="BB49" s="144"/>
      <c r="BC49" s="144"/>
      <c r="BD49" s="144">
        <f t="shared" si="0"/>
        <v>100</v>
      </c>
    </row>
    <row r="50" spans="1:56" ht="98.25" customHeight="1" x14ac:dyDescent="0.25">
      <c r="A50" s="149" t="s">
        <v>128</v>
      </c>
      <c r="B50" s="147" t="s">
        <v>414</v>
      </c>
      <c r="C50" s="147" t="s">
        <v>14</v>
      </c>
      <c r="D50" s="147" t="s">
        <v>57</v>
      </c>
      <c r="E50" s="147" t="s">
        <v>127</v>
      </c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 t="s">
        <v>416</v>
      </c>
      <c r="U50" s="147"/>
      <c r="V50" s="148"/>
      <c r="W50" s="148"/>
      <c r="X50" s="148"/>
      <c r="Y50" s="148"/>
      <c r="Z50" s="149"/>
      <c r="AA50" s="150">
        <v>287.3</v>
      </c>
      <c r="AB50" s="150"/>
      <c r="AC50" s="150"/>
      <c r="AD50" s="150"/>
      <c r="AE50" s="150">
        <v>287.3</v>
      </c>
      <c r="AF50" s="150">
        <v>1.4</v>
      </c>
      <c r="AG50" s="150"/>
      <c r="AH50" s="150"/>
      <c r="AI50" s="150"/>
      <c r="AJ50" s="150">
        <v>1.4</v>
      </c>
      <c r="AK50" s="150">
        <v>288.7</v>
      </c>
      <c r="AL50" s="150"/>
      <c r="AM50" s="150"/>
      <c r="AN50" s="150"/>
      <c r="AO50" s="150">
        <v>287.3</v>
      </c>
      <c r="AP50" s="144">
        <v>288.7</v>
      </c>
      <c r="AQ50" s="150"/>
      <c r="AR50" s="150"/>
      <c r="AS50" s="150"/>
      <c r="AT50" s="150">
        <v>287.3</v>
      </c>
      <c r="AU50" s="150"/>
      <c r="AV50" s="150"/>
      <c r="AW50" s="150"/>
      <c r="AX50" s="150">
        <v>287.3</v>
      </c>
      <c r="AY50" s="150"/>
      <c r="AZ50" s="150"/>
      <c r="BA50" s="150"/>
      <c r="BB50" s="150"/>
      <c r="BC50" s="150"/>
      <c r="BD50" s="150">
        <f t="shared" si="0"/>
        <v>100</v>
      </c>
    </row>
    <row r="51" spans="1:56" ht="60" customHeight="1" x14ac:dyDescent="0.25">
      <c r="A51" s="138" t="s">
        <v>237</v>
      </c>
      <c r="B51" s="134" t="s">
        <v>414</v>
      </c>
      <c r="C51" s="134" t="s">
        <v>14</v>
      </c>
      <c r="D51" s="134" t="s">
        <v>238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9"/>
      <c r="W51" s="139"/>
      <c r="X51" s="139"/>
      <c r="Y51" s="139"/>
      <c r="Z51" s="138"/>
      <c r="AA51" s="140">
        <v>216.3</v>
      </c>
      <c r="AB51" s="140"/>
      <c r="AC51" s="140"/>
      <c r="AD51" s="140"/>
      <c r="AE51" s="140">
        <v>216.3</v>
      </c>
      <c r="AF51" s="140"/>
      <c r="AG51" s="140"/>
      <c r="AH51" s="140"/>
      <c r="AI51" s="140"/>
      <c r="AJ51" s="140"/>
      <c r="AK51" s="140">
        <v>216.3</v>
      </c>
      <c r="AL51" s="140"/>
      <c r="AM51" s="140"/>
      <c r="AN51" s="140"/>
      <c r="AO51" s="140">
        <v>216.3</v>
      </c>
      <c r="AP51" s="140">
        <v>216.3</v>
      </c>
      <c r="AQ51" s="140"/>
      <c r="AR51" s="140"/>
      <c r="AS51" s="140"/>
      <c r="AT51" s="140">
        <v>216.3</v>
      </c>
      <c r="AU51" s="140"/>
      <c r="AV51" s="140"/>
      <c r="AW51" s="140"/>
      <c r="AX51" s="140">
        <v>216.3</v>
      </c>
      <c r="AY51" s="140"/>
      <c r="AZ51" s="140"/>
      <c r="BA51" s="140"/>
      <c r="BB51" s="140"/>
      <c r="BC51" s="140"/>
      <c r="BD51" s="140">
        <f t="shared" si="0"/>
        <v>100</v>
      </c>
    </row>
    <row r="52" spans="1:56" ht="76.5" customHeight="1" x14ac:dyDescent="0.25">
      <c r="A52" s="141" t="s">
        <v>114</v>
      </c>
      <c r="B52" s="142" t="s">
        <v>414</v>
      </c>
      <c r="C52" s="142" t="s">
        <v>14</v>
      </c>
      <c r="D52" s="142" t="s">
        <v>238</v>
      </c>
      <c r="E52" s="142" t="s">
        <v>115</v>
      </c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3"/>
      <c r="W52" s="143"/>
      <c r="X52" s="143"/>
      <c r="Y52" s="143"/>
      <c r="Z52" s="141"/>
      <c r="AA52" s="144">
        <v>216.3</v>
      </c>
      <c r="AB52" s="144"/>
      <c r="AC52" s="144"/>
      <c r="AD52" s="144"/>
      <c r="AE52" s="144">
        <v>216.3</v>
      </c>
      <c r="AF52" s="144"/>
      <c r="AG52" s="144"/>
      <c r="AH52" s="144"/>
      <c r="AI52" s="144"/>
      <c r="AJ52" s="144"/>
      <c r="AK52" s="144">
        <v>216.3</v>
      </c>
      <c r="AL52" s="144"/>
      <c r="AM52" s="144"/>
      <c r="AN52" s="144"/>
      <c r="AO52" s="144">
        <v>216.3</v>
      </c>
      <c r="AP52" s="144">
        <v>216.3</v>
      </c>
      <c r="AQ52" s="144"/>
      <c r="AR52" s="144"/>
      <c r="AS52" s="144"/>
      <c r="AT52" s="144">
        <v>216.3</v>
      </c>
      <c r="AU52" s="144"/>
      <c r="AV52" s="144"/>
      <c r="AW52" s="144"/>
      <c r="AX52" s="144">
        <v>216.3</v>
      </c>
      <c r="AY52" s="144"/>
      <c r="AZ52" s="144"/>
      <c r="BA52" s="144"/>
      <c r="BB52" s="144"/>
      <c r="BC52" s="144"/>
      <c r="BD52" s="144">
        <f t="shared" si="0"/>
        <v>100</v>
      </c>
    </row>
    <row r="53" spans="1:56" ht="111.75" customHeight="1" x14ac:dyDescent="0.25">
      <c r="A53" s="146" t="s">
        <v>116</v>
      </c>
      <c r="B53" s="147" t="s">
        <v>414</v>
      </c>
      <c r="C53" s="147" t="s">
        <v>14</v>
      </c>
      <c r="D53" s="147" t="s">
        <v>238</v>
      </c>
      <c r="E53" s="147" t="s">
        <v>115</v>
      </c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 t="s">
        <v>416</v>
      </c>
      <c r="U53" s="147"/>
      <c r="V53" s="148"/>
      <c r="W53" s="148"/>
      <c r="X53" s="148"/>
      <c r="Y53" s="148"/>
      <c r="Z53" s="149"/>
      <c r="AA53" s="150">
        <v>216.3</v>
      </c>
      <c r="AB53" s="150"/>
      <c r="AC53" s="150"/>
      <c r="AD53" s="150"/>
      <c r="AE53" s="150">
        <v>216.3</v>
      </c>
      <c r="AF53" s="150"/>
      <c r="AG53" s="150"/>
      <c r="AH53" s="150"/>
      <c r="AI53" s="150"/>
      <c r="AJ53" s="150"/>
      <c r="AK53" s="150">
        <v>216.3</v>
      </c>
      <c r="AL53" s="150"/>
      <c r="AM53" s="150"/>
      <c r="AN53" s="150"/>
      <c r="AO53" s="150">
        <v>216.3</v>
      </c>
      <c r="AP53" s="150">
        <v>216.3</v>
      </c>
      <c r="AQ53" s="150"/>
      <c r="AR53" s="150"/>
      <c r="AS53" s="150"/>
      <c r="AT53" s="150">
        <v>216.3</v>
      </c>
      <c r="AU53" s="150"/>
      <c r="AV53" s="150"/>
      <c r="AW53" s="150"/>
      <c r="AX53" s="150">
        <v>216.3</v>
      </c>
      <c r="AY53" s="150"/>
      <c r="AZ53" s="150"/>
      <c r="BA53" s="150"/>
      <c r="BB53" s="150"/>
      <c r="BC53" s="150"/>
      <c r="BD53" s="150">
        <f t="shared" si="0"/>
        <v>100</v>
      </c>
    </row>
    <row r="54" spans="1:56" ht="21" customHeight="1" x14ac:dyDescent="0.25">
      <c r="A54" s="138" t="s">
        <v>250</v>
      </c>
      <c r="B54" s="134" t="s">
        <v>414</v>
      </c>
      <c r="C54" s="134" t="s">
        <v>14</v>
      </c>
      <c r="D54" s="134" t="s">
        <v>31</v>
      </c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9"/>
      <c r="W54" s="139"/>
      <c r="X54" s="139"/>
      <c r="Y54" s="139"/>
      <c r="Z54" s="138"/>
      <c r="AA54" s="140">
        <v>30</v>
      </c>
      <c r="AB54" s="140"/>
      <c r="AC54" s="140"/>
      <c r="AD54" s="140"/>
      <c r="AE54" s="140"/>
      <c r="AF54" s="140"/>
      <c r="AG54" s="140"/>
      <c r="AH54" s="140"/>
      <c r="AI54" s="140"/>
      <c r="AJ54" s="140"/>
      <c r="AK54" s="140">
        <v>30</v>
      </c>
      <c r="AL54" s="140"/>
      <c r="AM54" s="140"/>
      <c r="AN54" s="140"/>
      <c r="AO54" s="140">
        <v>30</v>
      </c>
      <c r="AP54" s="140">
        <v>0</v>
      </c>
      <c r="AQ54" s="140"/>
      <c r="AR54" s="140"/>
      <c r="AS54" s="140"/>
      <c r="AT54" s="140">
        <v>30</v>
      </c>
      <c r="AU54" s="140"/>
      <c r="AV54" s="140"/>
      <c r="AW54" s="140"/>
      <c r="AX54" s="140"/>
      <c r="AY54" s="140"/>
      <c r="AZ54" s="140"/>
      <c r="BA54" s="140"/>
      <c r="BB54" s="140"/>
      <c r="BC54" s="140"/>
      <c r="BD54" s="140">
        <f t="shared" si="0"/>
        <v>0</v>
      </c>
    </row>
    <row r="55" spans="1:56" ht="23.25" customHeight="1" x14ac:dyDescent="0.25">
      <c r="A55" s="141" t="s">
        <v>154</v>
      </c>
      <c r="B55" s="142" t="s">
        <v>414</v>
      </c>
      <c r="C55" s="142" t="s">
        <v>14</v>
      </c>
      <c r="D55" s="142" t="s">
        <v>31</v>
      </c>
      <c r="E55" s="142" t="s">
        <v>155</v>
      </c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3"/>
      <c r="W55" s="143"/>
      <c r="X55" s="143"/>
      <c r="Y55" s="143"/>
      <c r="Z55" s="141"/>
      <c r="AA55" s="144">
        <v>30</v>
      </c>
      <c r="AB55" s="144"/>
      <c r="AC55" s="144"/>
      <c r="AD55" s="144"/>
      <c r="AE55" s="144"/>
      <c r="AF55" s="144"/>
      <c r="AG55" s="144"/>
      <c r="AH55" s="144"/>
      <c r="AI55" s="144"/>
      <c r="AJ55" s="144"/>
      <c r="AK55" s="144">
        <v>30</v>
      </c>
      <c r="AL55" s="144"/>
      <c r="AM55" s="144"/>
      <c r="AN55" s="144"/>
      <c r="AO55" s="144">
        <v>30</v>
      </c>
      <c r="AP55" s="144">
        <v>0</v>
      </c>
      <c r="AQ55" s="144"/>
      <c r="AR55" s="144"/>
      <c r="AS55" s="144"/>
      <c r="AT55" s="144">
        <v>30</v>
      </c>
      <c r="AU55" s="144"/>
      <c r="AV55" s="144"/>
      <c r="AW55" s="144"/>
      <c r="AX55" s="144"/>
      <c r="AY55" s="144"/>
      <c r="AZ55" s="144"/>
      <c r="BA55" s="144"/>
      <c r="BB55" s="144"/>
      <c r="BC55" s="144"/>
      <c r="BD55" s="144">
        <f t="shared" si="0"/>
        <v>0</v>
      </c>
    </row>
    <row r="56" spans="1:56" ht="33" customHeight="1" x14ac:dyDescent="0.25">
      <c r="A56" s="149" t="s">
        <v>156</v>
      </c>
      <c r="B56" s="147" t="s">
        <v>414</v>
      </c>
      <c r="C56" s="147" t="s">
        <v>14</v>
      </c>
      <c r="D56" s="147" t="s">
        <v>31</v>
      </c>
      <c r="E56" s="147" t="s">
        <v>155</v>
      </c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 t="s">
        <v>424</v>
      </c>
      <c r="U56" s="147"/>
      <c r="V56" s="148"/>
      <c r="W56" s="148"/>
      <c r="X56" s="148"/>
      <c r="Y56" s="148"/>
      <c r="Z56" s="149"/>
      <c r="AA56" s="150">
        <v>30</v>
      </c>
      <c r="AB56" s="150"/>
      <c r="AC56" s="150"/>
      <c r="AD56" s="150"/>
      <c r="AE56" s="150"/>
      <c r="AF56" s="150"/>
      <c r="AG56" s="150"/>
      <c r="AH56" s="150"/>
      <c r="AI56" s="150"/>
      <c r="AJ56" s="150"/>
      <c r="AK56" s="150">
        <v>30</v>
      </c>
      <c r="AL56" s="150"/>
      <c r="AM56" s="150"/>
      <c r="AN56" s="150"/>
      <c r="AO56" s="150">
        <v>30</v>
      </c>
      <c r="AP56" s="150">
        <v>0</v>
      </c>
      <c r="AQ56" s="150"/>
      <c r="AR56" s="150"/>
      <c r="AS56" s="150"/>
      <c r="AT56" s="150">
        <v>30</v>
      </c>
      <c r="AU56" s="150"/>
      <c r="AV56" s="150"/>
      <c r="AW56" s="150"/>
      <c r="AX56" s="150"/>
      <c r="AY56" s="150"/>
      <c r="AZ56" s="150"/>
      <c r="BA56" s="150"/>
      <c r="BB56" s="150"/>
      <c r="BC56" s="150"/>
      <c r="BD56" s="150">
        <f t="shared" si="0"/>
        <v>0</v>
      </c>
    </row>
    <row r="57" spans="1:56" ht="16.5" customHeight="1" x14ac:dyDescent="0.25">
      <c r="A57" s="138" t="s">
        <v>233</v>
      </c>
      <c r="B57" s="134" t="s">
        <v>414</v>
      </c>
      <c r="C57" s="134" t="s">
        <v>14</v>
      </c>
      <c r="D57" s="134" t="s">
        <v>142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9"/>
      <c r="W57" s="139"/>
      <c r="X57" s="139"/>
      <c r="Y57" s="139"/>
      <c r="Z57" s="138"/>
      <c r="AA57" s="140">
        <v>720.1</v>
      </c>
      <c r="AB57" s="140"/>
      <c r="AC57" s="140"/>
      <c r="AD57" s="140"/>
      <c r="AE57" s="140"/>
      <c r="AF57" s="140">
        <v>181.3</v>
      </c>
      <c r="AG57" s="140"/>
      <c r="AH57" s="140"/>
      <c r="AI57" s="140">
        <v>50</v>
      </c>
      <c r="AJ57" s="140"/>
      <c r="AK57" s="140">
        <v>901.4</v>
      </c>
      <c r="AL57" s="140"/>
      <c r="AM57" s="140"/>
      <c r="AN57" s="140">
        <v>50</v>
      </c>
      <c r="AO57" s="140">
        <v>720.1</v>
      </c>
      <c r="AP57" s="140">
        <v>829.8</v>
      </c>
      <c r="AQ57" s="140"/>
      <c r="AR57" s="140"/>
      <c r="AS57" s="140"/>
      <c r="AT57" s="140">
        <v>720.1</v>
      </c>
      <c r="AU57" s="140"/>
      <c r="AV57" s="140"/>
      <c r="AW57" s="140"/>
      <c r="AX57" s="140"/>
      <c r="AY57" s="140"/>
      <c r="AZ57" s="140"/>
      <c r="BA57" s="140"/>
      <c r="BB57" s="140"/>
      <c r="BC57" s="140"/>
      <c r="BD57" s="140">
        <f t="shared" si="0"/>
        <v>92.056800532504994</v>
      </c>
    </row>
    <row r="58" spans="1:56" ht="51" customHeight="1" x14ac:dyDescent="0.25">
      <c r="A58" s="141" t="s">
        <v>139</v>
      </c>
      <c r="B58" s="142" t="s">
        <v>414</v>
      </c>
      <c r="C58" s="142" t="s">
        <v>14</v>
      </c>
      <c r="D58" s="142" t="s">
        <v>142</v>
      </c>
      <c r="E58" s="142" t="s">
        <v>140</v>
      </c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3"/>
      <c r="W58" s="143"/>
      <c r="X58" s="143"/>
      <c r="Y58" s="143"/>
      <c r="Z58" s="141"/>
      <c r="AA58" s="144">
        <v>712.1</v>
      </c>
      <c r="AB58" s="144"/>
      <c r="AC58" s="144"/>
      <c r="AD58" s="144"/>
      <c r="AE58" s="144"/>
      <c r="AF58" s="144">
        <v>181.3</v>
      </c>
      <c r="AG58" s="144"/>
      <c r="AH58" s="144"/>
      <c r="AI58" s="144">
        <v>50</v>
      </c>
      <c r="AJ58" s="144"/>
      <c r="AK58" s="144">
        <v>893.4</v>
      </c>
      <c r="AL58" s="144"/>
      <c r="AM58" s="144"/>
      <c r="AN58" s="144">
        <v>50</v>
      </c>
      <c r="AO58" s="144">
        <v>712.1</v>
      </c>
      <c r="AP58" s="144">
        <v>822.2</v>
      </c>
      <c r="AQ58" s="144"/>
      <c r="AR58" s="144"/>
      <c r="AS58" s="144"/>
      <c r="AT58" s="144">
        <v>712.1</v>
      </c>
      <c r="AU58" s="144"/>
      <c r="AV58" s="144"/>
      <c r="AW58" s="144"/>
      <c r="AX58" s="144"/>
      <c r="AY58" s="144"/>
      <c r="AZ58" s="144"/>
      <c r="BA58" s="144"/>
      <c r="BB58" s="144"/>
      <c r="BC58" s="144"/>
      <c r="BD58" s="144">
        <f t="shared" si="0"/>
        <v>92.030445489142608</v>
      </c>
    </row>
    <row r="59" spans="1:56" ht="78.75" customHeight="1" x14ac:dyDescent="0.25">
      <c r="A59" s="149" t="s">
        <v>141</v>
      </c>
      <c r="B59" s="147" t="s">
        <v>414</v>
      </c>
      <c r="C59" s="147" t="s">
        <v>14</v>
      </c>
      <c r="D59" s="147" t="s">
        <v>142</v>
      </c>
      <c r="E59" s="147" t="s">
        <v>140</v>
      </c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 t="s">
        <v>420</v>
      </c>
      <c r="U59" s="147"/>
      <c r="V59" s="148"/>
      <c r="W59" s="148"/>
      <c r="X59" s="148"/>
      <c r="Y59" s="148"/>
      <c r="Z59" s="149"/>
      <c r="AA59" s="150">
        <v>712.1</v>
      </c>
      <c r="AB59" s="150"/>
      <c r="AC59" s="150"/>
      <c r="AD59" s="150"/>
      <c r="AE59" s="150"/>
      <c r="AF59" s="150">
        <v>181.3</v>
      </c>
      <c r="AG59" s="150"/>
      <c r="AH59" s="150"/>
      <c r="AI59" s="150">
        <v>50</v>
      </c>
      <c r="AJ59" s="150"/>
      <c r="AK59" s="150">
        <v>893.4</v>
      </c>
      <c r="AL59" s="150"/>
      <c r="AM59" s="150"/>
      <c r="AN59" s="150">
        <v>50</v>
      </c>
      <c r="AO59" s="150">
        <v>712.1</v>
      </c>
      <c r="AP59" s="150">
        <f>AP60</f>
        <v>822.2</v>
      </c>
      <c r="AQ59" s="150"/>
      <c r="AR59" s="150"/>
      <c r="AS59" s="150"/>
      <c r="AT59" s="150">
        <v>712.1</v>
      </c>
      <c r="AU59" s="150"/>
      <c r="AV59" s="150"/>
      <c r="AW59" s="150"/>
      <c r="AX59" s="150"/>
      <c r="AY59" s="150"/>
      <c r="AZ59" s="150"/>
      <c r="BA59" s="150"/>
      <c r="BB59" s="150"/>
      <c r="BC59" s="150"/>
      <c r="BD59" s="150">
        <f t="shared" si="0"/>
        <v>92.030445489142608</v>
      </c>
    </row>
    <row r="60" spans="1:56" ht="16.5" customHeight="1" x14ac:dyDescent="0.25">
      <c r="A60" s="149" t="s">
        <v>18</v>
      </c>
      <c r="B60" s="147" t="s">
        <v>414</v>
      </c>
      <c r="C60" s="147" t="s">
        <v>14</v>
      </c>
      <c r="D60" s="147" t="s">
        <v>142</v>
      </c>
      <c r="E60" s="147" t="s">
        <v>140</v>
      </c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 t="s">
        <v>422</v>
      </c>
      <c r="U60" s="147"/>
      <c r="V60" s="148"/>
      <c r="W60" s="148"/>
      <c r="X60" s="148"/>
      <c r="Y60" s="148"/>
      <c r="Z60" s="149"/>
      <c r="AA60" s="150">
        <v>712.1</v>
      </c>
      <c r="AB60" s="150"/>
      <c r="AC60" s="150"/>
      <c r="AD60" s="150"/>
      <c r="AE60" s="150"/>
      <c r="AF60" s="150">
        <v>181.3</v>
      </c>
      <c r="AG60" s="150"/>
      <c r="AH60" s="150"/>
      <c r="AI60" s="150">
        <v>50</v>
      </c>
      <c r="AJ60" s="150"/>
      <c r="AK60" s="150">
        <v>893.4</v>
      </c>
      <c r="AL60" s="150"/>
      <c r="AM60" s="150"/>
      <c r="AN60" s="150">
        <v>50</v>
      </c>
      <c r="AO60" s="150">
        <v>712.1</v>
      </c>
      <c r="AP60" s="150">
        <v>822.2</v>
      </c>
      <c r="AQ60" s="150"/>
      <c r="AR60" s="150"/>
      <c r="AS60" s="150"/>
      <c r="AT60" s="150">
        <v>712.1</v>
      </c>
      <c r="AU60" s="150"/>
      <c r="AV60" s="150"/>
      <c r="AW60" s="150"/>
      <c r="AX60" s="150"/>
      <c r="AY60" s="150"/>
      <c r="AZ60" s="150"/>
      <c r="BA60" s="150"/>
      <c r="BB60" s="150"/>
      <c r="BC60" s="150"/>
      <c r="BD60" s="150">
        <f t="shared" si="0"/>
        <v>92.030445489142608</v>
      </c>
    </row>
    <row r="61" spans="1:56" ht="34.5" customHeight="1" x14ac:dyDescent="0.25">
      <c r="A61" s="141" t="s">
        <v>143</v>
      </c>
      <c r="B61" s="142" t="s">
        <v>414</v>
      </c>
      <c r="C61" s="142" t="s">
        <v>14</v>
      </c>
      <c r="D61" s="142" t="s">
        <v>142</v>
      </c>
      <c r="E61" s="142" t="s">
        <v>144</v>
      </c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3"/>
      <c r="W61" s="143"/>
      <c r="X61" s="143"/>
      <c r="Y61" s="143"/>
      <c r="Z61" s="141"/>
      <c r="AA61" s="144">
        <v>5</v>
      </c>
      <c r="AB61" s="144"/>
      <c r="AC61" s="144"/>
      <c r="AD61" s="144"/>
      <c r="AE61" s="144"/>
      <c r="AF61" s="144"/>
      <c r="AG61" s="144"/>
      <c r="AH61" s="144"/>
      <c r="AI61" s="144"/>
      <c r="AJ61" s="144"/>
      <c r="AK61" s="144">
        <v>5</v>
      </c>
      <c r="AL61" s="144"/>
      <c r="AM61" s="144"/>
      <c r="AN61" s="144"/>
      <c r="AO61" s="144">
        <v>5</v>
      </c>
      <c r="AP61" s="144">
        <f>AP62</f>
        <v>5</v>
      </c>
      <c r="AQ61" s="144"/>
      <c r="AR61" s="144"/>
      <c r="AS61" s="144"/>
      <c r="AT61" s="144">
        <v>5</v>
      </c>
      <c r="AU61" s="144"/>
      <c r="AV61" s="144"/>
      <c r="AW61" s="144"/>
      <c r="AX61" s="144"/>
      <c r="AY61" s="144"/>
      <c r="AZ61" s="144"/>
      <c r="BA61" s="144"/>
      <c r="BB61" s="144"/>
      <c r="BC61" s="144"/>
      <c r="BD61" s="144">
        <f t="shared" si="0"/>
        <v>100</v>
      </c>
    </row>
    <row r="62" spans="1:56" ht="68.25" customHeight="1" x14ac:dyDescent="0.25">
      <c r="A62" s="149" t="s">
        <v>145</v>
      </c>
      <c r="B62" s="147" t="s">
        <v>414</v>
      </c>
      <c r="C62" s="147" t="s">
        <v>14</v>
      </c>
      <c r="D62" s="147" t="s">
        <v>142</v>
      </c>
      <c r="E62" s="147" t="s">
        <v>144</v>
      </c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 t="s">
        <v>420</v>
      </c>
      <c r="U62" s="147"/>
      <c r="V62" s="148"/>
      <c r="W62" s="148"/>
      <c r="X62" s="148"/>
      <c r="Y62" s="148"/>
      <c r="Z62" s="149"/>
      <c r="AA62" s="150">
        <v>5</v>
      </c>
      <c r="AB62" s="150"/>
      <c r="AC62" s="150"/>
      <c r="AD62" s="150"/>
      <c r="AE62" s="150"/>
      <c r="AF62" s="150"/>
      <c r="AG62" s="150"/>
      <c r="AH62" s="150"/>
      <c r="AI62" s="150"/>
      <c r="AJ62" s="150"/>
      <c r="AK62" s="150">
        <v>5</v>
      </c>
      <c r="AL62" s="150"/>
      <c r="AM62" s="150"/>
      <c r="AN62" s="150"/>
      <c r="AO62" s="150">
        <v>5</v>
      </c>
      <c r="AP62" s="150">
        <v>5</v>
      </c>
      <c r="AQ62" s="150"/>
      <c r="AR62" s="150"/>
      <c r="AS62" s="150"/>
      <c r="AT62" s="150">
        <v>5</v>
      </c>
      <c r="AU62" s="150"/>
      <c r="AV62" s="150"/>
      <c r="AW62" s="150"/>
      <c r="AX62" s="150"/>
      <c r="AY62" s="150"/>
      <c r="AZ62" s="150"/>
      <c r="BA62" s="150"/>
      <c r="BB62" s="150"/>
      <c r="BC62" s="150"/>
      <c r="BD62" s="150">
        <f t="shared" si="0"/>
        <v>100</v>
      </c>
    </row>
    <row r="63" spans="1:56" ht="21.75" customHeight="1" x14ac:dyDescent="0.25">
      <c r="A63" s="149" t="s">
        <v>18</v>
      </c>
      <c r="B63" s="147" t="s">
        <v>414</v>
      </c>
      <c r="C63" s="147" t="s">
        <v>14</v>
      </c>
      <c r="D63" s="147" t="s">
        <v>142</v>
      </c>
      <c r="E63" s="147" t="s">
        <v>144</v>
      </c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 t="s">
        <v>422</v>
      </c>
      <c r="U63" s="147"/>
      <c r="V63" s="148"/>
      <c r="W63" s="148"/>
      <c r="X63" s="148"/>
      <c r="Y63" s="148"/>
      <c r="Z63" s="149"/>
      <c r="AA63" s="150">
        <v>5</v>
      </c>
      <c r="AB63" s="150"/>
      <c r="AC63" s="150"/>
      <c r="AD63" s="150"/>
      <c r="AE63" s="150"/>
      <c r="AF63" s="150"/>
      <c r="AG63" s="150"/>
      <c r="AH63" s="150"/>
      <c r="AI63" s="150"/>
      <c r="AJ63" s="150"/>
      <c r="AK63" s="150">
        <v>5</v>
      </c>
      <c r="AL63" s="150"/>
      <c r="AM63" s="150"/>
      <c r="AN63" s="150"/>
      <c r="AO63" s="150">
        <v>5</v>
      </c>
      <c r="AP63" s="150">
        <v>5</v>
      </c>
      <c r="AQ63" s="150"/>
      <c r="AR63" s="150"/>
      <c r="AS63" s="150"/>
      <c r="AT63" s="150">
        <v>5</v>
      </c>
      <c r="AU63" s="150"/>
      <c r="AV63" s="150"/>
      <c r="AW63" s="150"/>
      <c r="AX63" s="150"/>
      <c r="AY63" s="150"/>
      <c r="AZ63" s="150"/>
      <c r="BA63" s="150"/>
      <c r="BB63" s="150"/>
      <c r="BC63" s="150"/>
      <c r="BD63" s="150">
        <f t="shared" si="0"/>
        <v>100</v>
      </c>
    </row>
    <row r="64" spans="1:56" ht="54.75" customHeight="1" x14ac:dyDescent="0.25">
      <c r="A64" s="141" t="s">
        <v>146</v>
      </c>
      <c r="B64" s="142" t="s">
        <v>414</v>
      </c>
      <c r="C64" s="142" t="s">
        <v>14</v>
      </c>
      <c r="D64" s="142" t="s">
        <v>142</v>
      </c>
      <c r="E64" s="142" t="s">
        <v>147</v>
      </c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3"/>
      <c r="W64" s="143"/>
      <c r="X64" s="143"/>
      <c r="Y64" s="143"/>
      <c r="Z64" s="141"/>
      <c r="AA64" s="144">
        <v>3</v>
      </c>
      <c r="AB64" s="144"/>
      <c r="AC64" s="144"/>
      <c r="AD64" s="144"/>
      <c r="AE64" s="144"/>
      <c r="AF64" s="144"/>
      <c r="AG64" s="144"/>
      <c r="AH64" s="144"/>
      <c r="AI64" s="144"/>
      <c r="AJ64" s="144"/>
      <c r="AK64" s="144">
        <v>3</v>
      </c>
      <c r="AL64" s="144"/>
      <c r="AM64" s="144"/>
      <c r="AN64" s="144"/>
      <c r="AO64" s="144">
        <v>3</v>
      </c>
      <c r="AP64" s="144">
        <f>AP65</f>
        <v>2.6</v>
      </c>
      <c r="AQ64" s="144"/>
      <c r="AR64" s="144"/>
      <c r="AS64" s="144"/>
      <c r="AT64" s="144">
        <v>3</v>
      </c>
      <c r="AU64" s="144"/>
      <c r="AV64" s="144"/>
      <c r="AW64" s="144"/>
      <c r="AX64" s="144"/>
      <c r="AY64" s="144"/>
      <c r="AZ64" s="144"/>
      <c r="BA64" s="144"/>
      <c r="BB64" s="144"/>
      <c r="BC64" s="144"/>
      <c r="BD64" s="144">
        <f t="shared" si="0"/>
        <v>86.666666666666671</v>
      </c>
    </row>
    <row r="65" spans="1:56" ht="65.25" customHeight="1" x14ac:dyDescent="0.25">
      <c r="A65" s="149" t="s">
        <v>148</v>
      </c>
      <c r="B65" s="147" t="s">
        <v>414</v>
      </c>
      <c r="C65" s="147" t="s">
        <v>14</v>
      </c>
      <c r="D65" s="147" t="s">
        <v>142</v>
      </c>
      <c r="E65" s="147" t="s">
        <v>147</v>
      </c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 t="s">
        <v>424</v>
      </c>
      <c r="U65" s="147"/>
      <c r="V65" s="148"/>
      <c r="W65" s="148"/>
      <c r="X65" s="148"/>
      <c r="Y65" s="148"/>
      <c r="Z65" s="149"/>
      <c r="AA65" s="150">
        <v>3</v>
      </c>
      <c r="AB65" s="150"/>
      <c r="AC65" s="150"/>
      <c r="AD65" s="150"/>
      <c r="AE65" s="150"/>
      <c r="AF65" s="150"/>
      <c r="AG65" s="150"/>
      <c r="AH65" s="150"/>
      <c r="AI65" s="150"/>
      <c r="AJ65" s="150"/>
      <c r="AK65" s="150">
        <v>3</v>
      </c>
      <c r="AL65" s="150"/>
      <c r="AM65" s="150"/>
      <c r="AN65" s="150"/>
      <c r="AO65" s="150">
        <v>3</v>
      </c>
      <c r="AP65" s="150">
        <v>2.6</v>
      </c>
      <c r="AQ65" s="150"/>
      <c r="AR65" s="150"/>
      <c r="AS65" s="150"/>
      <c r="AT65" s="150">
        <v>3</v>
      </c>
      <c r="AU65" s="150"/>
      <c r="AV65" s="150"/>
      <c r="AW65" s="150"/>
      <c r="AX65" s="150"/>
      <c r="AY65" s="150"/>
      <c r="AZ65" s="150"/>
      <c r="BA65" s="150"/>
      <c r="BB65" s="150"/>
      <c r="BC65" s="150"/>
      <c r="BD65" s="150">
        <f t="shared" si="0"/>
        <v>86.666666666666671</v>
      </c>
    </row>
    <row r="66" spans="1:56" ht="15.75" customHeight="1" x14ac:dyDescent="0.25">
      <c r="A66" s="149" t="s">
        <v>22</v>
      </c>
      <c r="B66" s="147" t="s">
        <v>414</v>
      </c>
      <c r="C66" s="147" t="s">
        <v>14</v>
      </c>
      <c r="D66" s="147" t="s">
        <v>142</v>
      </c>
      <c r="E66" s="147" t="s">
        <v>147</v>
      </c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 t="s">
        <v>427</v>
      </c>
      <c r="U66" s="147"/>
      <c r="V66" s="148"/>
      <c r="W66" s="148"/>
      <c r="X66" s="148"/>
      <c r="Y66" s="148"/>
      <c r="Z66" s="149"/>
      <c r="AA66" s="150">
        <v>3</v>
      </c>
      <c r="AB66" s="150"/>
      <c r="AC66" s="150"/>
      <c r="AD66" s="150"/>
      <c r="AE66" s="150"/>
      <c r="AF66" s="150"/>
      <c r="AG66" s="150"/>
      <c r="AH66" s="150"/>
      <c r="AI66" s="150"/>
      <c r="AJ66" s="150"/>
      <c r="AK66" s="150">
        <v>3</v>
      </c>
      <c r="AL66" s="150"/>
      <c r="AM66" s="150"/>
      <c r="AN66" s="150"/>
      <c r="AO66" s="150">
        <v>3</v>
      </c>
      <c r="AP66" s="150">
        <v>2.6</v>
      </c>
      <c r="AQ66" s="150"/>
      <c r="AR66" s="150"/>
      <c r="AS66" s="150"/>
      <c r="AT66" s="150">
        <v>3</v>
      </c>
      <c r="AU66" s="150"/>
      <c r="AV66" s="150"/>
      <c r="AW66" s="150"/>
      <c r="AX66" s="150"/>
      <c r="AY66" s="150"/>
      <c r="AZ66" s="150"/>
      <c r="BA66" s="150"/>
      <c r="BB66" s="150"/>
      <c r="BC66" s="150"/>
      <c r="BD66" s="150">
        <f t="shared" si="0"/>
        <v>86.666666666666671</v>
      </c>
    </row>
    <row r="67" spans="1:56" ht="21" customHeight="1" x14ac:dyDescent="0.25">
      <c r="A67" s="138" t="s">
        <v>253</v>
      </c>
      <c r="B67" s="134" t="s">
        <v>414</v>
      </c>
      <c r="C67" s="134" t="s">
        <v>53</v>
      </c>
      <c r="D67" s="134" t="s">
        <v>165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9"/>
      <c r="W67" s="139"/>
      <c r="X67" s="139"/>
      <c r="Y67" s="139"/>
      <c r="Z67" s="138"/>
      <c r="AA67" s="140">
        <v>153</v>
      </c>
      <c r="AB67" s="140">
        <v>153</v>
      </c>
      <c r="AC67" s="140"/>
      <c r="AD67" s="140"/>
      <c r="AE67" s="140"/>
      <c r="AF67" s="140">
        <v>1.1000000000000001</v>
      </c>
      <c r="AG67" s="140">
        <v>1.1000000000000001</v>
      </c>
      <c r="AH67" s="140"/>
      <c r="AI67" s="140"/>
      <c r="AJ67" s="140"/>
      <c r="AK67" s="140">
        <v>154.1</v>
      </c>
      <c r="AL67" s="140">
        <v>154.1</v>
      </c>
      <c r="AM67" s="140"/>
      <c r="AN67" s="140"/>
      <c r="AO67" s="140">
        <v>153</v>
      </c>
      <c r="AP67" s="140">
        <f>AP68</f>
        <v>154.1</v>
      </c>
      <c r="AQ67" s="140">
        <v>154.1</v>
      </c>
      <c r="AR67" s="140"/>
      <c r="AS67" s="140"/>
      <c r="AT67" s="140"/>
      <c r="AU67" s="140"/>
      <c r="AV67" s="140"/>
      <c r="AW67" s="140"/>
      <c r="AX67" s="140"/>
      <c r="AY67" s="140">
        <v>159.30000000000001</v>
      </c>
      <c r="AZ67" s="140">
        <v>159.30000000000001</v>
      </c>
      <c r="BA67" s="140"/>
      <c r="BB67" s="140"/>
      <c r="BC67" s="140"/>
      <c r="BD67" s="140">
        <f t="shared" si="0"/>
        <v>100</v>
      </c>
    </row>
    <row r="68" spans="1:56" ht="21.75" customHeight="1" x14ac:dyDescent="0.25">
      <c r="A68" s="138" t="s">
        <v>254</v>
      </c>
      <c r="B68" s="134" t="s">
        <v>414</v>
      </c>
      <c r="C68" s="134" t="s">
        <v>53</v>
      </c>
      <c r="D68" s="134" t="s">
        <v>37</v>
      </c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9"/>
      <c r="W68" s="139"/>
      <c r="X68" s="139"/>
      <c r="Y68" s="139"/>
      <c r="Z68" s="138"/>
      <c r="AA68" s="140">
        <v>153</v>
      </c>
      <c r="AB68" s="140">
        <v>153</v>
      </c>
      <c r="AC68" s="140"/>
      <c r="AD68" s="140"/>
      <c r="AE68" s="140"/>
      <c r="AF68" s="140">
        <v>1.1000000000000001</v>
      </c>
      <c r="AG68" s="140">
        <v>1.1000000000000001</v>
      </c>
      <c r="AH68" s="140"/>
      <c r="AI68" s="140"/>
      <c r="AJ68" s="140"/>
      <c r="AK68" s="140">
        <v>154.1</v>
      </c>
      <c r="AL68" s="140">
        <v>154.1</v>
      </c>
      <c r="AM68" s="140"/>
      <c r="AN68" s="140"/>
      <c r="AO68" s="140">
        <v>153</v>
      </c>
      <c r="AP68" s="140">
        <v>154.1</v>
      </c>
      <c r="AQ68" s="140">
        <v>154.1</v>
      </c>
      <c r="AR68" s="140"/>
      <c r="AS68" s="140"/>
      <c r="AT68" s="140"/>
      <c r="AU68" s="140"/>
      <c r="AV68" s="140"/>
      <c r="AW68" s="140"/>
      <c r="AX68" s="140"/>
      <c r="AY68" s="140">
        <v>159.30000000000001</v>
      </c>
      <c r="AZ68" s="140">
        <v>159.30000000000001</v>
      </c>
      <c r="BA68" s="140"/>
      <c r="BB68" s="140"/>
      <c r="BC68" s="140"/>
      <c r="BD68" s="140">
        <f t="shared" si="0"/>
        <v>100</v>
      </c>
    </row>
    <row r="69" spans="1:56" ht="59.25" customHeight="1" x14ac:dyDescent="0.25">
      <c r="A69" s="141" t="s">
        <v>157</v>
      </c>
      <c r="B69" s="142" t="s">
        <v>414</v>
      </c>
      <c r="C69" s="142" t="s">
        <v>53</v>
      </c>
      <c r="D69" s="142" t="s">
        <v>37</v>
      </c>
      <c r="E69" s="142" t="s">
        <v>159</v>
      </c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3"/>
      <c r="W69" s="143"/>
      <c r="X69" s="143"/>
      <c r="Y69" s="143"/>
      <c r="Z69" s="141"/>
      <c r="AA69" s="144">
        <v>153</v>
      </c>
      <c r="AB69" s="144">
        <v>153</v>
      </c>
      <c r="AC69" s="144"/>
      <c r="AD69" s="144"/>
      <c r="AE69" s="144"/>
      <c r="AF69" s="144">
        <v>1.1000000000000001</v>
      </c>
      <c r="AG69" s="144">
        <v>1.1000000000000001</v>
      </c>
      <c r="AH69" s="144"/>
      <c r="AI69" s="144"/>
      <c r="AJ69" s="144"/>
      <c r="AK69" s="144">
        <v>154.1</v>
      </c>
      <c r="AL69" s="144">
        <v>154.1</v>
      </c>
      <c r="AM69" s="144"/>
      <c r="AN69" s="144"/>
      <c r="AO69" s="144">
        <v>153</v>
      </c>
      <c r="AP69" s="144">
        <v>154.1</v>
      </c>
      <c r="AQ69" s="144">
        <v>154.1</v>
      </c>
      <c r="AR69" s="144"/>
      <c r="AS69" s="144"/>
      <c r="AT69" s="144"/>
      <c r="AU69" s="144"/>
      <c r="AV69" s="144"/>
      <c r="AW69" s="144"/>
      <c r="AX69" s="144"/>
      <c r="AY69" s="144">
        <v>159.30000000000001</v>
      </c>
      <c r="AZ69" s="144">
        <v>159.30000000000001</v>
      </c>
      <c r="BA69" s="144"/>
      <c r="BB69" s="144"/>
      <c r="BC69" s="144"/>
      <c r="BD69" s="144">
        <f t="shared" si="0"/>
        <v>100</v>
      </c>
    </row>
    <row r="70" spans="1:56" ht="132.75" customHeight="1" x14ac:dyDescent="0.25">
      <c r="A70" s="146" t="s">
        <v>160</v>
      </c>
      <c r="B70" s="147" t="s">
        <v>414</v>
      </c>
      <c r="C70" s="147" t="s">
        <v>53</v>
      </c>
      <c r="D70" s="147" t="s">
        <v>37</v>
      </c>
      <c r="E70" s="147" t="s">
        <v>159</v>
      </c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 t="s">
        <v>417</v>
      </c>
      <c r="U70" s="147"/>
      <c r="V70" s="148"/>
      <c r="W70" s="148"/>
      <c r="X70" s="148"/>
      <c r="Y70" s="148"/>
      <c r="Z70" s="149"/>
      <c r="AA70" s="150">
        <v>138.80000000000001</v>
      </c>
      <c r="AB70" s="150">
        <v>138.80000000000001</v>
      </c>
      <c r="AC70" s="150"/>
      <c r="AD70" s="150"/>
      <c r="AE70" s="150"/>
      <c r="AF70" s="150">
        <v>5</v>
      </c>
      <c r="AG70" s="150">
        <v>5</v>
      </c>
      <c r="AH70" s="150"/>
      <c r="AI70" s="150"/>
      <c r="AJ70" s="150"/>
      <c r="AK70" s="150">
        <v>143.80000000000001</v>
      </c>
      <c r="AL70" s="150">
        <v>143.80000000000001</v>
      </c>
      <c r="AM70" s="150"/>
      <c r="AN70" s="150"/>
      <c r="AO70" s="150">
        <v>138.80000000000001</v>
      </c>
      <c r="AP70" s="150">
        <v>143.80000000000001</v>
      </c>
      <c r="AQ70" s="150">
        <v>138.80000000000001</v>
      </c>
      <c r="AR70" s="150"/>
      <c r="AS70" s="150"/>
      <c r="AT70" s="150"/>
      <c r="AU70" s="150"/>
      <c r="AV70" s="150"/>
      <c r="AW70" s="150"/>
      <c r="AX70" s="150"/>
      <c r="AY70" s="150">
        <v>145</v>
      </c>
      <c r="AZ70" s="150">
        <v>145</v>
      </c>
      <c r="BA70" s="150"/>
      <c r="BB70" s="150"/>
      <c r="BC70" s="150"/>
      <c r="BD70" s="150">
        <f t="shared" si="0"/>
        <v>100</v>
      </c>
    </row>
    <row r="71" spans="1:56" ht="33" customHeight="1" x14ac:dyDescent="0.25">
      <c r="A71" s="149" t="s">
        <v>88</v>
      </c>
      <c r="B71" s="147" t="s">
        <v>414</v>
      </c>
      <c r="C71" s="147" t="s">
        <v>53</v>
      </c>
      <c r="D71" s="147" t="s">
        <v>37</v>
      </c>
      <c r="E71" s="147" t="s">
        <v>159</v>
      </c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 t="s">
        <v>418</v>
      </c>
      <c r="U71" s="147"/>
      <c r="V71" s="148"/>
      <c r="W71" s="148"/>
      <c r="X71" s="148"/>
      <c r="Y71" s="148"/>
      <c r="Z71" s="149"/>
      <c r="AA71" s="150">
        <v>105.4</v>
      </c>
      <c r="AB71" s="150">
        <v>105.4</v>
      </c>
      <c r="AC71" s="150"/>
      <c r="AD71" s="150"/>
      <c r="AE71" s="150"/>
      <c r="AF71" s="150">
        <v>3.8</v>
      </c>
      <c r="AG71" s="150">
        <v>3.8</v>
      </c>
      <c r="AH71" s="150"/>
      <c r="AI71" s="150"/>
      <c r="AJ71" s="150"/>
      <c r="AK71" s="150">
        <v>109.2</v>
      </c>
      <c r="AL71" s="150">
        <v>109.2</v>
      </c>
      <c r="AM71" s="150"/>
      <c r="AN71" s="150"/>
      <c r="AO71" s="150">
        <v>105.4</v>
      </c>
      <c r="AP71" s="150">
        <v>109.2</v>
      </c>
      <c r="AQ71" s="150">
        <v>105.4</v>
      </c>
      <c r="AR71" s="150"/>
      <c r="AS71" s="150"/>
      <c r="AT71" s="150"/>
      <c r="AU71" s="150"/>
      <c r="AV71" s="150"/>
      <c r="AW71" s="150"/>
      <c r="AX71" s="150"/>
      <c r="AY71" s="150">
        <v>110</v>
      </c>
      <c r="AZ71" s="150">
        <v>110</v>
      </c>
      <c r="BA71" s="150"/>
      <c r="BB71" s="150"/>
      <c r="BC71" s="150"/>
      <c r="BD71" s="150">
        <f t="shared" ref="BD71:BD134" si="1">AP71/AK71*100</f>
        <v>100</v>
      </c>
    </row>
    <row r="72" spans="1:56" ht="53.25" customHeight="1" x14ac:dyDescent="0.25">
      <c r="A72" s="149" t="s">
        <v>89</v>
      </c>
      <c r="B72" s="147" t="s">
        <v>414</v>
      </c>
      <c r="C72" s="147" t="s">
        <v>53</v>
      </c>
      <c r="D72" s="147" t="s">
        <v>37</v>
      </c>
      <c r="E72" s="147" t="s">
        <v>159</v>
      </c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 t="s">
        <v>419</v>
      </c>
      <c r="U72" s="147"/>
      <c r="V72" s="148"/>
      <c r="W72" s="148"/>
      <c r="X72" s="148"/>
      <c r="Y72" s="148"/>
      <c r="Z72" s="149"/>
      <c r="AA72" s="150">
        <v>33.4</v>
      </c>
      <c r="AB72" s="150">
        <v>33.4</v>
      </c>
      <c r="AC72" s="150"/>
      <c r="AD72" s="150"/>
      <c r="AE72" s="150"/>
      <c r="AF72" s="150">
        <v>1.2</v>
      </c>
      <c r="AG72" s="150">
        <v>1.2</v>
      </c>
      <c r="AH72" s="150"/>
      <c r="AI72" s="150"/>
      <c r="AJ72" s="150"/>
      <c r="AK72" s="150">
        <v>34.6</v>
      </c>
      <c r="AL72" s="150">
        <v>34.6</v>
      </c>
      <c r="AM72" s="150"/>
      <c r="AN72" s="150"/>
      <c r="AO72" s="150">
        <v>33.4</v>
      </c>
      <c r="AP72" s="150">
        <v>34.6</v>
      </c>
      <c r="AQ72" s="150">
        <v>33.4</v>
      </c>
      <c r="AR72" s="150"/>
      <c r="AS72" s="150"/>
      <c r="AT72" s="150"/>
      <c r="AU72" s="150"/>
      <c r="AV72" s="150"/>
      <c r="AW72" s="150"/>
      <c r="AX72" s="150"/>
      <c r="AY72" s="150">
        <v>35</v>
      </c>
      <c r="AZ72" s="150">
        <v>35</v>
      </c>
      <c r="BA72" s="150"/>
      <c r="BB72" s="150"/>
      <c r="BC72" s="150"/>
      <c r="BD72" s="150">
        <f t="shared" si="1"/>
        <v>100</v>
      </c>
    </row>
    <row r="73" spans="1:56" ht="78" customHeight="1" x14ac:dyDescent="0.25">
      <c r="A73" s="149" t="s">
        <v>161</v>
      </c>
      <c r="B73" s="147" t="s">
        <v>414</v>
      </c>
      <c r="C73" s="147" t="s">
        <v>53</v>
      </c>
      <c r="D73" s="147" t="s">
        <v>37</v>
      </c>
      <c r="E73" s="147" t="s">
        <v>159</v>
      </c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 t="s">
        <v>420</v>
      </c>
      <c r="U73" s="147"/>
      <c r="V73" s="148"/>
      <c r="W73" s="148"/>
      <c r="X73" s="148"/>
      <c r="Y73" s="148"/>
      <c r="Z73" s="149"/>
      <c r="AA73" s="150">
        <v>14.2</v>
      </c>
      <c r="AB73" s="150">
        <v>14.2</v>
      </c>
      <c r="AC73" s="150"/>
      <c r="AD73" s="150"/>
      <c r="AE73" s="150"/>
      <c r="AF73" s="150">
        <v>-3.9</v>
      </c>
      <c r="AG73" s="150">
        <v>-3.9</v>
      </c>
      <c r="AH73" s="150"/>
      <c r="AI73" s="150"/>
      <c r="AJ73" s="150"/>
      <c r="AK73" s="150">
        <v>10.3</v>
      </c>
      <c r="AL73" s="150">
        <v>10.3</v>
      </c>
      <c r="AM73" s="150"/>
      <c r="AN73" s="150"/>
      <c r="AO73" s="150">
        <v>14.2</v>
      </c>
      <c r="AP73" s="150">
        <v>10.3</v>
      </c>
      <c r="AQ73" s="150">
        <v>15.3</v>
      </c>
      <c r="AR73" s="150"/>
      <c r="AS73" s="150"/>
      <c r="AT73" s="150"/>
      <c r="AU73" s="150"/>
      <c r="AV73" s="150"/>
      <c r="AW73" s="150"/>
      <c r="AX73" s="150"/>
      <c r="AY73" s="150">
        <v>14.3</v>
      </c>
      <c r="AZ73" s="150">
        <v>14.3</v>
      </c>
      <c r="BA73" s="150"/>
      <c r="BB73" s="150"/>
      <c r="BC73" s="150"/>
      <c r="BD73" s="150">
        <f t="shared" si="1"/>
        <v>100</v>
      </c>
    </row>
    <row r="74" spans="1:56" ht="14.25" customHeight="1" x14ac:dyDescent="0.25">
      <c r="A74" s="149" t="s">
        <v>18</v>
      </c>
      <c r="B74" s="147" t="s">
        <v>414</v>
      </c>
      <c r="C74" s="147" t="s">
        <v>53</v>
      </c>
      <c r="D74" s="147" t="s">
        <v>37</v>
      </c>
      <c r="E74" s="147" t="s">
        <v>159</v>
      </c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 t="s">
        <v>422</v>
      </c>
      <c r="U74" s="147"/>
      <c r="V74" s="148"/>
      <c r="W74" s="148"/>
      <c r="X74" s="148"/>
      <c r="Y74" s="148"/>
      <c r="Z74" s="149"/>
      <c r="AA74" s="150">
        <v>14.2</v>
      </c>
      <c r="AB74" s="150">
        <v>14.2</v>
      </c>
      <c r="AC74" s="150"/>
      <c r="AD74" s="150"/>
      <c r="AE74" s="150"/>
      <c r="AF74" s="150">
        <v>-3.9</v>
      </c>
      <c r="AG74" s="150">
        <v>-3.9</v>
      </c>
      <c r="AH74" s="150"/>
      <c r="AI74" s="150"/>
      <c r="AJ74" s="150"/>
      <c r="AK74" s="150">
        <v>10.3</v>
      </c>
      <c r="AL74" s="150">
        <v>10.3</v>
      </c>
      <c r="AM74" s="150"/>
      <c r="AN74" s="150"/>
      <c r="AO74" s="150">
        <v>14.2</v>
      </c>
      <c r="AP74" s="150">
        <v>10.3</v>
      </c>
      <c r="AQ74" s="150">
        <v>15.3</v>
      </c>
      <c r="AR74" s="150"/>
      <c r="AS74" s="150"/>
      <c r="AT74" s="150"/>
      <c r="AU74" s="150"/>
      <c r="AV74" s="150"/>
      <c r="AW74" s="150"/>
      <c r="AX74" s="150"/>
      <c r="AY74" s="150">
        <v>14.3</v>
      </c>
      <c r="AZ74" s="150">
        <v>14.3</v>
      </c>
      <c r="BA74" s="150"/>
      <c r="BB74" s="150"/>
      <c r="BC74" s="150"/>
      <c r="BD74" s="150">
        <f t="shared" si="1"/>
        <v>100</v>
      </c>
    </row>
    <row r="75" spans="1:56" ht="33.75" customHeight="1" x14ac:dyDescent="0.25">
      <c r="A75" s="138" t="s">
        <v>195</v>
      </c>
      <c r="B75" s="134" t="s">
        <v>414</v>
      </c>
      <c r="C75" s="134" t="s">
        <v>37</v>
      </c>
      <c r="D75" s="134" t="s">
        <v>165</v>
      </c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9"/>
      <c r="W75" s="139"/>
      <c r="X75" s="139"/>
      <c r="Y75" s="139"/>
      <c r="Z75" s="138"/>
      <c r="AA75" s="140">
        <v>271.60000000000002</v>
      </c>
      <c r="AB75" s="140"/>
      <c r="AC75" s="140">
        <v>3.5</v>
      </c>
      <c r="AD75" s="140"/>
      <c r="AE75" s="140"/>
      <c r="AF75" s="140"/>
      <c r="AG75" s="140"/>
      <c r="AH75" s="140"/>
      <c r="AI75" s="140"/>
      <c r="AJ75" s="140"/>
      <c r="AK75" s="140">
        <v>271.60000000000002</v>
      </c>
      <c r="AL75" s="140"/>
      <c r="AM75" s="140">
        <v>3.5</v>
      </c>
      <c r="AN75" s="140"/>
      <c r="AO75" s="140">
        <v>271.60000000000002</v>
      </c>
      <c r="AP75" s="140">
        <f>AP76+AP80+AP84</f>
        <v>271.59999999999997</v>
      </c>
      <c r="AQ75" s="140"/>
      <c r="AR75" s="140">
        <v>3.5</v>
      </c>
      <c r="AS75" s="140"/>
      <c r="AT75" s="140">
        <v>271.60000000000002</v>
      </c>
      <c r="AU75" s="140"/>
      <c r="AV75" s="140">
        <v>3.5</v>
      </c>
      <c r="AW75" s="140"/>
      <c r="AX75" s="140"/>
      <c r="AY75" s="140"/>
      <c r="AZ75" s="140"/>
      <c r="BA75" s="140"/>
      <c r="BB75" s="140"/>
      <c r="BC75" s="140"/>
      <c r="BD75" s="140">
        <f t="shared" si="1"/>
        <v>99.999999999999972</v>
      </c>
    </row>
    <row r="76" spans="1:56" ht="18.75" customHeight="1" x14ac:dyDescent="0.25">
      <c r="A76" s="138" t="s">
        <v>197</v>
      </c>
      <c r="B76" s="134" t="s">
        <v>414</v>
      </c>
      <c r="C76" s="134" t="s">
        <v>37</v>
      </c>
      <c r="D76" s="134" t="s">
        <v>42</v>
      </c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9"/>
      <c r="W76" s="139"/>
      <c r="X76" s="139"/>
      <c r="Y76" s="139"/>
      <c r="Z76" s="138"/>
      <c r="AA76" s="140">
        <v>23.9</v>
      </c>
      <c r="AB76" s="140"/>
      <c r="AC76" s="140"/>
      <c r="AD76" s="140"/>
      <c r="AE76" s="140"/>
      <c r="AF76" s="140"/>
      <c r="AG76" s="140"/>
      <c r="AH76" s="140"/>
      <c r="AI76" s="140"/>
      <c r="AJ76" s="140"/>
      <c r="AK76" s="140">
        <v>244.2</v>
      </c>
      <c r="AL76" s="140">
        <v>23.9</v>
      </c>
      <c r="AM76" s="140">
        <v>23.9</v>
      </c>
      <c r="AN76" s="140">
        <v>23.9</v>
      </c>
      <c r="AO76" s="140">
        <v>23.9</v>
      </c>
      <c r="AP76" s="140">
        <v>244.2</v>
      </c>
      <c r="AQ76" s="140"/>
      <c r="AR76" s="140"/>
      <c r="AS76" s="140"/>
      <c r="AT76" s="140">
        <v>23.9</v>
      </c>
      <c r="AU76" s="140"/>
      <c r="AV76" s="140"/>
      <c r="AW76" s="140"/>
      <c r="AX76" s="140"/>
      <c r="AY76" s="140"/>
      <c r="AZ76" s="140"/>
      <c r="BA76" s="140"/>
      <c r="BB76" s="140"/>
      <c r="BC76" s="140"/>
      <c r="BD76" s="140">
        <f t="shared" si="1"/>
        <v>100</v>
      </c>
    </row>
    <row r="77" spans="1:56" ht="18.75" customHeight="1" x14ac:dyDescent="0.25">
      <c r="A77" s="141" t="s">
        <v>39</v>
      </c>
      <c r="B77" s="142" t="s">
        <v>414</v>
      </c>
      <c r="C77" s="142" t="s">
        <v>37</v>
      </c>
      <c r="D77" s="142" t="s">
        <v>42</v>
      </c>
      <c r="E77" s="142" t="s">
        <v>40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3"/>
      <c r="W77" s="143"/>
      <c r="X77" s="143"/>
      <c r="Y77" s="143"/>
      <c r="Z77" s="141"/>
      <c r="AA77" s="144">
        <v>23.9</v>
      </c>
      <c r="AB77" s="144"/>
      <c r="AC77" s="144"/>
      <c r="AD77" s="144"/>
      <c r="AE77" s="144"/>
      <c r="AF77" s="144"/>
      <c r="AG77" s="144"/>
      <c r="AH77" s="144"/>
      <c r="AI77" s="144"/>
      <c r="AJ77" s="144"/>
      <c r="AK77" s="144">
        <v>244.2</v>
      </c>
      <c r="AL77" s="140">
        <v>23.9</v>
      </c>
      <c r="AM77" s="140">
        <v>23.9</v>
      </c>
      <c r="AN77" s="140">
        <v>23.9</v>
      </c>
      <c r="AO77" s="140">
        <v>23.9</v>
      </c>
      <c r="AP77" s="144">
        <v>244.2</v>
      </c>
      <c r="AQ77" s="144"/>
      <c r="AR77" s="144"/>
      <c r="AS77" s="144"/>
      <c r="AT77" s="144">
        <v>23.9</v>
      </c>
      <c r="AU77" s="144"/>
      <c r="AV77" s="144"/>
      <c r="AW77" s="144"/>
      <c r="AX77" s="144"/>
      <c r="AY77" s="144"/>
      <c r="AZ77" s="144"/>
      <c r="BA77" s="144"/>
      <c r="BB77" s="144"/>
      <c r="BC77" s="144"/>
      <c r="BD77" s="144">
        <f t="shared" si="1"/>
        <v>100</v>
      </c>
    </row>
    <row r="78" spans="1:56" ht="49.5" customHeight="1" x14ac:dyDescent="0.25">
      <c r="A78" s="149" t="s">
        <v>41</v>
      </c>
      <c r="B78" s="147" t="s">
        <v>414</v>
      </c>
      <c r="C78" s="147" t="s">
        <v>37</v>
      </c>
      <c r="D78" s="147" t="s">
        <v>42</v>
      </c>
      <c r="E78" s="147" t="s">
        <v>40</v>
      </c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 t="s">
        <v>420</v>
      </c>
      <c r="U78" s="147"/>
      <c r="V78" s="148"/>
      <c r="W78" s="148"/>
      <c r="X78" s="148"/>
      <c r="Y78" s="148"/>
      <c r="Z78" s="149"/>
      <c r="AA78" s="150">
        <v>23.9</v>
      </c>
      <c r="AB78" s="150"/>
      <c r="AC78" s="150"/>
      <c r="AD78" s="150"/>
      <c r="AE78" s="150"/>
      <c r="AF78" s="150"/>
      <c r="AG78" s="150"/>
      <c r="AH78" s="150"/>
      <c r="AI78" s="150"/>
      <c r="AJ78" s="150"/>
      <c r="AK78" s="150">
        <v>244.2</v>
      </c>
      <c r="AL78" s="145">
        <v>23.9</v>
      </c>
      <c r="AM78" s="145">
        <v>23.9</v>
      </c>
      <c r="AN78" s="145">
        <v>23.9</v>
      </c>
      <c r="AO78" s="145">
        <v>23.9</v>
      </c>
      <c r="AP78" s="150">
        <v>244.2</v>
      </c>
      <c r="AQ78" s="150"/>
      <c r="AR78" s="150"/>
      <c r="AS78" s="150"/>
      <c r="AT78" s="150">
        <v>23.9</v>
      </c>
      <c r="AU78" s="150"/>
      <c r="AV78" s="150"/>
      <c r="AW78" s="150"/>
      <c r="AX78" s="150"/>
      <c r="AY78" s="150"/>
      <c r="AZ78" s="150"/>
      <c r="BA78" s="150"/>
      <c r="BB78" s="150"/>
      <c r="BC78" s="150"/>
      <c r="BD78" s="150">
        <f t="shared" si="1"/>
        <v>100</v>
      </c>
    </row>
    <row r="79" spans="1:56" ht="17.25" customHeight="1" x14ac:dyDescent="0.25">
      <c r="A79" s="149" t="s">
        <v>18</v>
      </c>
      <c r="B79" s="147" t="s">
        <v>414</v>
      </c>
      <c r="C79" s="147" t="s">
        <v>37</v>
      </c>
      <c r="D79" s="147" t="s">
        <v>42</v>
      </c>
      <c r="E79" s="147" t="s">
        <v>40</v>
      </c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 t="s">
        <v>422</v>
      </c>
      <c r="U79" s="147"/>
      <c r="V79" s="148"/>
      <c r="W79" s="148"/>
      <c r="X79" s="148"/>
      <c r="Y79" s="148"/>
      <c r="Z79" s="149"/>
      <c r="AA79" s="150">
        <v>23.9</v>
      </c>
      <c r="AB79" s="150"/>
      <c r="AC79" s="150"/>
      <c r="AD79" s="150"/>
      <c r="AE79" s="150"/>
      <c r="AF79" s="150"/>
      <c r="AG79" s="150"/>
      <c r="AH79" s="150"/>
      <c r="AI79" s="150"/>
      <c r="AJ79" s="150"/>
      <c r="AK79" s="150">
        <v>244.2</v>
      </c>
      <c r="AL79" s="145">
        <v>23.9</v>
      </c>
      <c r="AM79" s="145">
        <v>23.9</v>
      </c>
      <c r="AN79" s="145">
        <v>23.9</v>
      </c>
      <c r="AO79" s="145">
        <v>23.9</v>
      </c>
      <c r="AP79" s="150">
        <v>244.2</v>
      </c>
      <c r="AQ79" s="150"/>
      <c r="AR79" s="150"/>
      <c r="AS79" s="150"/>
      <c r="AT79" s="150">
        <v>23.9</v>
      </c>
      <c r="AU79" s="150"/>
      <c r="AV79" s="150"/>
      <c r="AW79" s="150"/>
      <c r="AX79" s="150"/>
      <c r="AY79" s="150"/>
      <c r="AZ79" s="150"/>
      <c r="BA79" s="150"/>
      <c r="BB79" s="150"/>
      <c r="BC79" s="150"/>
      <c r="BD79" s="150">
        <f t="shared" si="1"/>
        <v>100</v>
      </c>
    </row>
    <row r="80" spans="1:56" ht="50.25" customHeight="1" x14ac:dyDescent="0.25">
      <c r="A80" s="138" t="s">
        <v>196</v>
      </c>
      <c r="B80" s="134" t="s">
        <v>414</v>
      </c>
      <c r="C80" s="134" t="s">
        <v>37</v>
      </c>
      <c r="D80" s="134" t="s">
        <v>38</v>
      </c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9"/>
      <c r="W80" s="139"/>
      <c r="X80" s="139"/>
      <c r="Y80" s="139"/>
      <c r="Z80" s="138"/>
      <c r="AA80" s="140">
        <v>244.2</v>
      </c>
      <c r="AB80" s="140"/>
      <c r="AC80" s="140"/>
      <c r="AD80" s="140"/>
      <c r="AE80" s="140"/>
      <c r="AF80" s="140"/>
      <c r="AG80" s="140"/>
      <c r="AH80" s="140"/>
      <c r="AI80" s="140"/>
      <c r="AJ80" s="140"/>
      <c r="AK80" s="140">
        <v>23.9</v>
      </c>
      <c r="AL80" s="140">
        <v>23.9</v>
      </c>
      <c r="AM80" s="140">
        <v>23.9</v>
      </c>
      <c r="AN80" s="140">
        <v>23.9</v>
      </c>
      <c r="AO80" s="140">
        <v>23.9</v>
      </c>
      <c r="AP80" s="140">
        <v>23.9</v>
      </c>
      <c r="AQ80" s="140"/>
      <c r="AR80" s="140"/>
      <c r="AS80" s="140"/>
      <c r="AT80" s="140">
        <v>244.2</v>
      </c>
      <c r="AU80" s="140"/>
      <c r="AV80" s="140"/>
      <c r="AW80" s="140"/>
      <c r="AX80" s="140"/>
      <c r="AY80" s="140"/>
      <c r="AZ80" s="140"/>
      <c r="BA80" s="140"/>
      <c r="BB80" s="140"/>
      <c r="BC80" s="140"/>
      <c r="BD80" s="140">
        <f t="shared" si="1"/>
        <v>100</v>
      </c>
    </row>
    <row r="81" spans="1:56" ht="54.75" customHeight="1" x14ac:dyDescent="0.25">
      <c r="A81" s="141" t="s">
        <v>34</v>
      </c>
      <c r="B81" s="142" t="s">
        <v>414</v>
      </c>
      <c r="C81" s="142" t="s">
        <v>37</v>
      </c>
      <c r="D81" s="142" t="s">
        <v>38</v>
      </c>
      <c r="E81" s="142" t="s">
        <v>35</v>
      </c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3"/>
      <c r="W81" s="143"/>
      <c r="X81" s="143"/>
      <c r="Y81" s="143"/>
      <c r="Z81" s="141"/>
      <c r="AA81" s="144">
        <v>244.2</v>
      </c>
      <c r="AB81" s="144"/>
      <c r="AC81" s="144"/>
      <c r="AD81" s="144"/>
      <c r="AE81" s="144"/>
      <c r="AF81" s="144"/>
      <c r="AG81" s="144"/>
      <c r="AH81" s="144"/>
      <c r="AI81" s="144"/>
      <c r="AJ81" s="144"/>
      <c r="AK81" s="144">
        <v>23.9</v>
      </c>
      <c r="AL81" s="144">
        <v>23.9</v>
      </c>
      <c r="AM81" s="144">
        <v>23.9</v>
      </c>
      <c r="AN81" s="144">
        <v>23.9</v>
      </c>
      <c r="AO81" s="144">
        <v>23.9</v>
      </c>
      <c r="AP81" s="144">
        <v>23.9</v>
      </c>
      <c r="AQ81" s="144"/>
      <c r="AR81" s="144"/>
      <c r="AS81" s="144"/>
      <c r="AT81" s="144">
        <v>244.2</v>
      </c>
      <c r="AU81" s="144"/>
      <c r="AV81" s="144"/>
      <c r="AW81" s="144"/>
      <c r="AX81" s="144"/>
      <c r="AY81" s="144"/>
      <c r="AZ81" s="144"/>
      <c r="BA81" s="144"/>
      <c r="BB81" s="144"/>
      <c r="BC81" s="144"/>
      <c r="BD81" s="144">
        <f t="shared" si="1"/>
        <v>100</v>
      </c>
    </row>
    <row r="82" spans="1:56" ht="75" customHeight="1" x14ac:dyDescent="0.25">
      <c r="A82" s="149" t="s">
        <v>36</v>
      </c>
      <c r="B82" s="147" t="s">
        <v>414</v>
      </c>
      <c r="C82" s="147" t="s">
        <v>37</v>
      </c>
      <c r="D82" s="147" t="s">
        <v>38</v>
      </c>
      <c r="E82" s="147" t="s">
        <v>35</v>
      </c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 t="s">
        <v>420</v>
      </c>
      <c r="U82" s="147"/>
      <c r="V82" s="148"/>
      <c r="W82" s="148"/>
      <c r="X82" s="148"/>
      <c r="Y82" s="148"/>
      <c r="Z82" s="149"/>
      <c r="AA82" s="150">
        <v>244.2</v>
      </c>
      <c r="AB82" s="150"/>
      <c r="AC82" s="150"/>
      <c r="AD82" s="150"/>
      <c r="AE82" s="150"/>
      <c r="AF82" s="150"/>
      <c r="AG82" s="150"/>
      <c r="AH82" s="150"/>
      <c r="AI82" s="150"/>
      <c r="AJ82" s="150"/>
      <c r="AK82" s="144">
        <v>23.9</v>
      </c>
      <c r="AL82" s="144">
        <v>23.9</v>
      </c>
      <c r="AM82" s="144">
        <v>23.9</v>
      </c>
      <c r="AN82" s="144">
        <v>23.9</v>
      </c>
      <c r="AO82" s="144">
        <v>23.9</v>
      </c>
      <c r="AP82" s="144">
        <v>23.9</v>
      </c>
      <c r="AQ82" s="150"/>
      <c r="AR82" s="150"/>
      <c r="AS82" s="150"/>
      <c r="AT82" s="150">
        <v>244.2</v>
      </c>
      <c r="AU82" s="150"/>
      <c r="AV82" s="150"/>
      <c r="AW82" s="150"/>
      <c r="AX82" s="150"/>
      <c r="AY82" s="150"/>
      <c r="AZ82" s="150"/>
      <c r="BA82" s="150"/>
      <c r="BB82" s="150"/>
      <c r="BC82" s="150"/>
      <c r="BD82" s="150">
        <f t="shared" si="1"/>
        <v>100</v>
      </c>
    </row>
    <row r="83" spans="1:56" ht="20.25" customHeight="1" x14ac:dyDescent="0.25">
      <c r="A83" s="149" t="s">
        <v>18</v>
      </c>
      <c r="B83" s="147" t="s">
        <v>414</v>
      </c>
      <c r="C83" s="147" t="s">
        <v>37</v>
      </c>
      <c r="D83" s="147" t="s">
        <v>38</v>
      </c>
      <c r="E83" s="147" t="s">
        <v>35</v>
      </c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 t="s">
        <v>422</v>
      </c>
      <c r="U83" s="147"/>
      <c r="V83" s="148"/>
      <c r="W83" s="148"/>
      <c r="X83" s="148"/>
      <c r="Y83" s="148"/>
      <c r="Z83" s="149"/>
      <c r="AA83" s="150">
        <v>244.2</v>
      </c>
      <c r="AB83" s="150"/>
      <c r="AC83" s="150"/>
      <c r="AD83" s="150"/>
      <c r="AE83" s="150"/>
      <c r="AF83" s="150"/>
      <c r="AG83" s="150"/>
      <c r="AH83" s="150"/>
      <c r="AI83" s="150"/>
      <c r="AJ83" s="150"/>
      <c r="AK83" s="144">
        <v>23.9</v>
      </c>
      <c r="AL83" s="144">
        <v>23.9</v>
      </c>
      <c r="AM83" s="144">
        <v>23.9</v>
      </c>
      <c r="AN83" s="144">
        <v>23.9</v>
      </c>
      <c r="AO83" s="144">
        <v>23.9</v>
      </c>
      <c r="AP83" s="144">
        <v>23.9</v>
      </c>
      <c r="AQ83" s="150"/>
      <c r="AR83" s="150"/>
      <c r="AS83" s="150"/>
      <c r="AT83" s="150">
        <v>244.2</v>
      </c>
      <c r="AU83" s="150"/>
      <c r="AV83" s="150"/>
      <c r="AW83" s="150"/>
      <c r="AX83" s="150"/>
      <c r="AY83" s="150"/>
      <c r="AZ83" s="150"/>
      <c r="BA83" s="150"/>
      <c r="BB83" s="150"/>
      <c r="BC83" s="150"/>
      <c r="BD83" s="150">
        <f t="shared" si="1"/>
        <v>100</v>
      </c>
    </row>
    <row r="84" spans="1:56" ht="33" customHeight="1" x14ac:dyDescent="0.25">
      <c r="A84" s="138" t="s">
        <v>241</v>
      </c>
      <c r="B84" s="134" t="s">
        <v>414</v>
      </c>
      <c r="C84" s="134" t="s">
        <v>37</v>
      </c>
      <c r="D84" s="134" t="s">
        <v>132</v>
      </c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9"/>
      <c r="W84" s="139"/>
      <c r="X84" s="139"/>
      <c r="Y84" s="139"/>
      <c r="Z84" s="138"/>
      <c r="AA84" s="140">
        <v>3.5</v>
      </c>
      <c r="AB84" s="140"/>
      <c r="AC84" s="140">
        <v>3.5</v>
      </c>
      <c r="AD84" s="140"/>
      <c r="AE84" s="140"/>
      <c r="AF84" s="140"/>
      <c r="AG84" s="140"/>
      <c r="AH84" s="140"/>
      <c r="AI84" s="140"/>
      <c r="AJ84" s="140"/>
      <c r="AK84" s="140">
        <v>3.5</v>
      </c>
      <c r="AL84" s="140"/>
      <c r="AM84" s="140">
        <v>3.5</v>
      </c>
      <c r="AN84" s="140"/>
      <c r="AO84" s="140">
        <v>3.5</v>
      </c>
      <c r="AP84" s="140">
        <v>3.5</v>
      </c>
      <c r="AQ84" s="140"/>
      <c r="AR84" s="140">
        <v>3.5</v>
      </c>
      <c r="AS84" s="140"/>
      <c r="AT84" s="140">
        <v>3.5</v>
      </c>
      <c r="AU84" s="140"/>
      <c r="AV84" s="140">
        <v>3.5</v>
      </c>
      <c r="AW84" s="140"/>
      <c r="AX84" s="140"/>
      <c r="AY84" s="140"/>
      <c r="AZ84" s="140"/>
      <c r="BA84" s="140"/>
      <c r="BB84" s="140"/>
      <c r="BC84" s="140"/>
      <c r="BD84" s="140">
        <f t="shared" si="1"/>
        <v>100</v>
      </c>
    </row>
    <row r="85" spans="1:56" ht="56.25" customHeight="1" x14ac:dyDescent="0.25">
      <c r="A85" s="141" t="s">
        <v>129</v>
      </c>
      <c r="B85" s="142" t="s">
        <v>414</v>
      </c>
      <c r="C85" s="142" t="s">
        <v>37</v>
      </c>
      <c r="D85" s="142" t="s">
        <v>132</v>
      </c>
      <c r="E85" s="142" t="s">
        <v>130</v>
      </c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3"/>
      <c r="W85" s="143"/>
      <c r="X85" s="143"/>
      <c r="Y85" s="143"/>
      <c r="Z85" s="141"/>
      <c r="AA85" s="144">
        <v>3.5</v>
      </c>
      <c r="AB85" s="144"/>
      <c r="AC85" s="144">
        <v>3.5</v>
      </c>
      <c r="AD85" s="144"/>
      <c r="AE85" s="144"/>
      <c r="AF85" s="144"/>
      <c r="AG85" s="144"/>
      <c r="AH85" s="144"/>
      <c r="AI85" s="144"/>
      <c r="AJ85" s="144"/>
      <c r="AK85" s="144">
        <v>3.5</v>
      </c>
      <c r="AL85" s="144"/>
      <c r="AM85" s="144">
        <v>3.5</v>
      </c>
      <c r="AN85" s="144"/>
      <c r="AO85" s="144">
        <v>3.5</v>
      </c>
      <c r="AP85" s="144">
        <v>3.5</v>
      </c>
      <c r="AQ85" s="144"/>
      <c r="AR85" s="144">
        <v>3.5</v>
      </c>
      <c r="AS85" s="144"/>
      <c r="AT85" s="144">
        <v>3.5</v>
      </c>
      <c r="AU85" s="144"/>
      <c r="AV85" s="144">
        <v>3.5</v>
      </c>
      <c r="AW85" s="144"/>
      <c r="AX85" s="144"/>
      <c r="AY85" s="144"/>
      <c r="AZ85" s="144"/>
      <c r="BA85" s="144"/>
      <c r="BB85" s="144"/>
      <c r="BC85" s="144"/>
      <c r="BD85" s="144">
        <f t="shared" si="1"/>
        <v>100</v>
      </c>
    </row>
    <row r="86" spans="1:56" ht="89.25" customHeight="1" x14ac:dyDescent="0.25">
      <c r="A86" s="149" t="s">
        <v>131</v>
      </c>
      <c r="B86" s="147" t="s">
        <v>414</v>
      </c>
      <c r="C86" s="147" t="s">
        <v>37</v>
      </c>
      <c r="D86" s="147" t="s">
        <v>132</v>
      </c>
      <c r="E86" s="147" t="s">
        <v>130</v>
      </c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 t="s">
        <v>420</v>
      </c>
      <c r="U86" s="147"/>
      <c r="V86" s="148"/>
      <c r="W86" s="148"/>
      <c r="X86" s="148"/>
      <c r="Y86" s="148"/>
      <c r="Z86" s="149"/>
      <c r="AA86" s="150">
        <v>3.5</v>
      </c>
      <c r="AB86" s="150"/>
      <c r="AC86" s="150">
        <v>3.5</v>
      </c>
      <c r="AD86" s="150"/>
      <c r="AE86" s="150"/>
      <c r="AF86" s="150"/>
      <c r="AG86" s="150"/>
      <c r="AH86" s="150"/>
      <c r="AI86" s="150"/>
      <c r="AJ86" s="150"/>
      <c r="AK86" s="150">
        <v>3.5</v>
      </c>
      <c r="AL86" s="150"/>
      <c r="AM86" s="150">
        <v>3.5</v>
      </c>
      <c r="AN86" s="150"/>
      <c r="AO86" s="150">
        <v>3.5</v>
      </c>
      <c r="AP86" s="150">
        <v>3.5</v>
      </c>
      <c r="AQ86" s="150"/>
      <c r="AR86" s="150">
        <v>3.5</v>
      </c>
      <c r="AS86" s="150"/>
      <c r="AT86" s="150">
        <v>3.5</v>
      </c>
      <c r="AU86" s="150"/>
      <c r="AV86" s="150">
        <v>3.5</v>
      </c>
      <c r="AW86" s="150"/>
      <c r="AX86" s="150"/>
      <c r="AY86" s="150"/>
      <c r="AZ86" s="150"/>
      <c r="BA86" s="150"/>
      <c r="BB86" s="150"/>
      <c r="BC86" s="150"/>
      <c r="BD86" s="150">
        <f t="shared" si="1"/>
        <v>100</v>
      </c>
    </row>
    <row r="87" spans="1:56" ht="18" customHeight="1" x14ac:dyDescent="0.25">
      <c r="A87" s="149" t="s">
        <v>18</v>
      </c>
      <c r="B87" s="147" t="s">
        <v>414</v>
      </c>
      <c r="C87" s="147" t="s">
        <v>37</v>
      </c>
      <c r="D87" s="147" t="s">
        <v>132</v>
      </c>
      <c r="E87" s="147" t="s">
        <v>130</v>
      </c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 t="s">
        <v>422</v>
      </c>
      <c r="U87" s="147"/>
      <c r="V87" s="148"/>
      <c r="W87" s="148"/>
      <c r="X87" s="148"/>
      <c r="Y87" s="148"/>
      <c r="Z87" s="149"/>
      <c r="AA87" s="150">
        <v>3.5</v>
      </c>
      <c r="AB87" s="150"/>
      <c r="AC87" s="150">
        <v>3.5</v>
      </c>
      <c r="AD87" s="150"/>
      <c r="AE87" s="150"/>
      <c r="AF87" s="150"/>
      <c r="AG87" s="150"/>
      <c r="AH87" s="150"/>
      <c r="AI87" s="150"/>
      <c r="AJ87" s="150"/>
      <c r="AK87" s="150">
        <v>3.5</v>
      </c>
      <c r="AL87" s="150"/>
      <c r="AM87" s="150">
        <v>3.5</v>
      </c>
      <c r="AN87" s="150"/>
      <c r="AO87" s="150">
        <v>3.5</v>
      </c>
      <c r="AP87" s="150">
        <v>3.5</v>
      </c>
      <c r="AQ87" s="150"/>
      <c r="AR87" s="150">
        <v>3.5</v>
      </c>
      <c r="AS87" s="150"/>
      <c r="AT87" s="150">
        <v>3.5</v>
      </c>
      <c r="AU87" s="150"/>
      <c r="AV87" s="150">
        <v>3.5</v>
      </c>
      <c r="AW87" s="150"/>
      <c r="AX87" s="150"/>
      <c r="AY87" s="150"/>
      <c r="AZ87" s="150"/>
      <c r="BA87" s="150"/>
      <c r="BB87" s="150"/>
      <c r="BC87" s="150"/>
      <c r="BD87" s="150">
        <f t="shared" si="1"/>
        <v>100</v>
      </c>
    </row>
    <row r="88" spans="1:56" ht="15" customHeight="1" x14ac:dyDescent="0.25">
      <c r="A88" s="138" t="s">
        <v>208</v>
      </c>
      <c r="B88" s="134" t="s">
        <v>414</v>
      </c>
      <c r="C88" s="134" t="s">
        <v>57</v>
      </c>
      <c r="D88" s="134" t="s">
        <v>165</v>
      </c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9"/>
      <c r="W88" s="139"/>
      <c r="X88" s="139"/>
      <c r="Y88" s="139"/>
      <c r="Z88" s="138"/>
      <c r="AA88" s="140">
        <v>4149.6000000000004</v>
      </c>
      <c r="AB88" s="140"/>
      <c r="AC88" s="140">
        <v>1859.9</v>
      </c>
      <c r="AD88" s="140">
        <v>636.4</v>
      </c>
      <c r="AE88" s="140">
        <v>256.7</v>
      </c>
      <c r="AF88" s="140">
        <v>880.5</v>
      </c>
      <c r="AG88" s="140"/>
      <c r="AH88" s="140"/>
      <c r="AI88" s="140">
        <v>250</v>
      </c>
      <c r="AJ88" s="140"/>
      <c r="AK88" s="140">
        <v>5029.8999999999996</v>
      </c>
      <c r="AL88" s="140"/>
      <c r="AM88" s="140">
        <v>1859.9</v>
      </c>
      <c r="AN88" s="140">
        <v>886.4</v>
      </c>
      <c r="AO88" s="140">
        <v>1883.6</v>
      </c>
      <c r="AP88" s="140">
        <f>AP89+AP108</f>
        <v>4882.5</v>
      </c>
      <c r="AQ88" s="140"/>
      <c r="AR88" s="140"/>
      <c r="AS88" s="140">
        <v>638.20000000000005</v>
      </c>
      <c r="AT88" s="140">
        <v>2039.5</v>
      </c>
      <c r="AU88" s="140"/>
      <c r="AV88" s="140"/>
      <c r="AW88" s="140">
        <v>639.9</v>
      </c>
      <c r="AX88" s="140"/>
      <c r="AY88" s="140"/>
      <c r="AZ88" s="140"/>
      <c r="BA88" s="140"/>
      <c r="BB88" s="140"/>
      <c r="BC88" s="140"/>
      <c r="BD88" s="140">
        <f t="shared" si="1"/>
        <v>97.069524245014819</v>
      </c>
    </row>
    <row r="89" spans="1:56" ht="17.25" customHeight="1" x14ac:dyDescent="0.25">
      <c r="A89" s="138" t="s">
        <v>209</v>
      </c>
      <c r="B89" s="134" t="s">
        <v>414</v>
      </c>
      <c r="C89" s="134" t="s">
        <v>57</v>
      </c>
      <c r="D89" s="134" t="s">
        <v>42</v>
      </c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9"/>
      <c r="W89" s="139"/>
      <c r="X89" s="139"/>
      <c r="Y89" s="139"/>
      <c r="Z89" s="138"/>
      <c r="AA89" s="140">
        <v>4079.6</v>
      </c>
      <c r="AB89" s="140"/>
      <c r="AC89" s="140">
        <v>1859.9</v>
      </c>
      <c r="AD89" s="140">
        <v>636.4</v>
      </c>
      <c r="AE89" s="140">
        <v>256.7</v>
      </c>
      <c r="AF89" s="140">
        <v>880.5</v>
      </c>
      <c r="AG89" s="140"/>
      <c r="AH89" s="140"/>
      <c r="AI89" s="140">
        <v>250</v>
      </c>
      <c r="AJ89" s="140"/>
      <c r="AK89" s="140">
        <v>4959.8999999999996</v>
      </c>
      <c r="AL89" s="140"/>
      <c r="AM89" s="140">
        <v>1859.9</v>
      </c>
      <c r="AN89" s="140">
        <v>886.4</v>
      </c>
      <c r="AO89" s="140">
        <v>1813.6</v>
      </c>
      <c r="AP89" s="140">
        <v>4858.5</v>
      </c>
      <c r="AQ89" s="140"/>
      <c r="AR89" s="140"/>
      <c r="AS89" s="140">
        <v>638.20000000000005</v>
      </c>
      <c r="AT89" s="140">
        <v>1969.5</v>
      </c>
      <c r="AU89" s="140"/>
      <c r="AV89" s="140"/>
      <c r="AW89" s="140">
        <v>639.9</v>
      </c>
      <c r="AX89" s="140"/>
      <c r="AY89" s="140"/>
      <c r="AZ89" s="140"/>
      <c r="BA89" s="140"/>
      <c r="BB89" s="140"/>
      <c r="BC89" s="140"/>
      <c r="BD89" s="140">
        <f t="shared" si="1"/>
        <v>97.955603943627906</v>
      </c>
    </row>
    <row r="90" spans="1:56" ht="99" customHeight="1" x14ac:dyDescent="0.25">
      <c r="A90" s="151" t="s">
        <v>54</v>
      </c>
      <c r="B90" s="142" t="s">
        <v>414</v>
      </c>
      <c r="C90" s="142" t="s">
        <v>57</v>
      </c>
      <c r="D90" s="142" t="s">
        <v>42</v>
      </c>
      <c r="E90" s="142" t="s">
        <v>55</v>
      </c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3"/>
      <c r="W90" s="143"/>
      <c r="X90" s="143"/>
      <c r="Y90" s="143"/>
      <c r="Z90" s="141"/>
      <c r="AA90" s="144">
        <v>1200.3</v>
      </c>
      <c r="AB90" s="144"/>
      <c r="AC90" s="144">
        <v>1054.9000000000001</v>
      </c>
      <c r="AD90" s="144"/>
      <c r="AE90" s="144">
        <v>145.4</v>
      </c>
      <c r="AF90" s="144"/>
      <c r="AG90" s="144"/>
      <c r="AH90" s="144"/>
      <c r="AI90" s="144"/>
      <c r="AJ90" s="144"/>
      <c r="AK90" s="144">
        <v>1200.2</v>
      </c>
      <c r="AL90" s="144">
        <v>1200.2</v>
      </c>
      <c r="AM90" s="144">
        <v>1200.2</v>
      </c>
      <c r="AN90" s="144">
        <v>1200.2</v>
      </c>
      <c r="AO90" s="144">
        <v>1200.2</v>
      </c>
      <c r="AP90" s="144">
        <v>1200.2</v>
      </c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>
        <f t="shared" si="1"/>
        <v>100</v>
      </c>
    </row>
    <row r="91" spans="1:56" ht="132.75" customHeight="1" x14ac:dyDescent="0.25">
      <c r="A91" s="146" t="s">
        <v>56</v>
      </c>
      <c r="B91" s="147" t="s">
        <v>414</v>
      </c>
      <c r="C91" s="147" t="s">
        <v>57</v>
      </c>
      <c r="D91" s="147" t="s">
        <v>42</v>
      </c>
      <c r="E91" s="147" t="s">
        <v>55</v>
      </c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 t="s">
        <v>420</v>
      </c>
      <c r="U91" s="147"/>
      <c r="V91" s="148"/>
      <c r="W91" s="148"/>
      <c r="X91" s="148"/>
      <c r="Y91" s="148"/>
      <c r="Z91" s="149"/>
      <c r="AA91" s="150">
        <v>1200.3</v>
      </c>
      <c r="AB91" s="150"/>
      <c r="AC91" s="150">
        <v>1054.9000000000001</v>
      </c>
      <c r="AD91" s="150"/>
      <c r="AE91" s="150">
        <v>145.4</v>
      </c>
      <c r="AF91" s="150"/>
      <c r="AG91" s="150"/>
      <c r="AH91" s="150"/>
      <c r="AI91" s="150"/>
      <c r="AJ91" s="150"/>
      <c r="AK91" s="144">
        <v>1200.2</v>
      </c>
      <c r="AL91" s="144">
        <v>1200.2</v>
      </c>
      <c r="AM91" s="144">
        <v>1200.2</v>
      </c>
      <c r="AN91" s="144">
        <v>1200.2</v>
      </c>
      <c r="AO91" s="144">
        <v>1200.2</v>
      </c>
      <c r="AP91" s="144">
        <v>1200.2</v>
      </c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>
        <f t="shared" si="1"/>
        <v>100</v>
      </c>
    </row>
    <row r="92" spans="1:56" ht="18" customHeight="1" x14ac:dyDescent="0.25">
      <c r="A92" s="149" t="s">
        <v>18</v>
      </c>
      <c r="B92" s="147" t="s">
        <v>414</v>
      </c>
      <c r="C92" s="147" t="s">
        <v>57</v>
      </c>
      <c r="D92" s="147" t="s">
        <v>42</v>
      </c>
      <c r="E92" s="147" t="s">
        <v>55</v>
      </c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 t="s">
        <v>422</v>
      </c>
      <c r="U92" s="147"/>
      <c r="V92" s="148"/>
      <c r="W92" s="148"/>
      <c r="X92" s="148"/>
      <c r="Y92" s="148"/>
      <c r="Z92" s="149"/>
      <c r="AA92" s="150">
        <v>1200.3</v>
      </c>
      <c r="AB92" s="150"/>
      <c r="AC92" s="150">
        <v>1054.9000000000001</v>
      </c>
      <c r="AD92" s="150"/>
      <c r="AE92" s="150">
        <v>145.4</v>
      </c>
      <c r="AF92" s="150"/>
      <c r="AG92" s="150"/>
      <c r="AH92" s="150"/>
      <c r="AI92" s="150"/>
      <c r="AJ92" s="150"/>
      <c r="AK92" s="144">
        <v>1200.2</v>
      </c>
      <c r="AL92" s="144">
        <v>1200.2</v>
      </c>
      <c r="AM92" s="144">
        <v>1200.2</v>
      </c>
      <c r="AN92" s="144">
        <v>1200.2</v>
      </c>
      <c r="AO92" s="144">
        <v>1200.2</v>
      </c>
      <c r="AP92" s="144">
        <v>1200.2</v>
      </c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>
        <f t="shared" si="1"/>
        <v>100</v>
      </c>
    </row>
    <row r="93" spans="1:56" ht="105" customHeight="1" x14ac:dyDescent="0.25">
      <c r="A93" s="151" t="s">
        <v>58</v>
      </c>
      <c r="B93" s="142" t="s">
        <v>414</v>
      </c>
      <c r="C93" s="142" t="s">
        <v>57</v>
      </c>
      <c r="D93" s="142" t="s">
        <v>42</v>
      </c>
      <c r="E93" s="142" t="s">
        <v>59</v>
      </c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3"/>
      <c r="W93" s="143"/>
      <c r="X93" s="143"/>
      <c r="Y93" s="143"/>
      <c r="Z93" s="141"/>
      <c r="AA93" s="144">
        <v>916.3</v>
      </c>
      <c r="AB93" s="144"/>
      <c r="AC93" s="144">
        <v>805</v>
      </c>
      <c r="AD93" s="144"/>
      <c r="AE93" s="144">
        <v>111.3</v>
      </c>
      <c r="AF93" s="144"/>
      <c r="AG93" s="144"/>
      <c r="AH93" s="144"/>
      <c r="AI93" s="144"/>
      <c r="AJ93" s="144"/>
      <c r="AK93" s="144">
        <v>916.3</v>
      </c>
      <c r="AL93" s="144"/>
      <c r="AM93" s="144">
        <v>805</v>
      </c>
      <c r="AN93" s="144"/>
      <c r="AO93" s="144"/>
      <c r="AP93" s="144">
        <v>916.3</v>
      </c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>
        <f t="shared" si="1"/>
        <v>100</v>
      </c>
    </row>
    <row r="94" spans="1:56" ht="141.75" customHeight="1" x14ac:dyDescent="0.25">
      <c r="A94" s="146" t="s">
        <v>60</v>
      </c>
      <c r="B94" s="147" t="s">
        <v>414</v>
      </c>
      <c r="C94" s="147" t="s">
        <v>57</v>
      </c>
      <c r="D94" s="147" t="s">
        <v>42</v>
      </c>
      <c r="E94" s="147" t="s">
        <v>59</v>
      </c>
      <c r="F94" s="147"/>
      <c r="G94" s="147"/>
      <c r="H94" s="147"/>
      <c r="I94" s="147"/>
      <c r="J94" s="147"/>
      <c r="K94" s="147"/>
      <c r="L94" s="147"/>
      <c r="M94" s="147"/>
      <c r="N94" s="147"/>
      <c r="O94" s="147"/>
      <c r="P94" s="147"/>
      <c r="Q94" s="147"/>
      <c r="R94" s="147"/>
      <c r="S94" s="147"/>
      <c r="T94" s="147" t="s">
        <v>420</v>
      </c>
      <c r="U94" s="147"/>
      <c r="V94" s="148"/>
      <c r="W94" s="148"/>
      <c r="X94" s="148"/>
      <c r="Y94" s="148"/>
      <c r="Z94" s="149"/>
      <c r="AA94" s="150">
        <v>916.3</v>
      </c>
      <c r="AB94" s="150"/>
      <c r="AC94" s="150">
        <v>805</v>
      </c>
      <c r="AD94" s="150"/>
      <c r="AE94" s="150">
        <v>111.3</v>
      </c>
      <c r="AF94" s="150"/>
      <c r="AG94" s="150"/>
      <c r="AH94" s="150"/>
      <c r="AI94" s="150"/>
      <c r="AJ94" s="150"/>
      <c r="AK94" s="150">
        <v>916.3</v>
      </c>
      <c r="AL94" s="150"/>
      <c r="AM94" s="150">
        <v>805</v>
      </c>
      <c r="AN94" s="150"/>
      <c r="AO94" s="150"/>
      <c r="AP94" s="144">
        <v>916.3</v>
      </c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>
        <f t="shared" si="1"/>
        <v>100</v>
      </c>
    </row>
    <row r="95" spans="1:56" ht="19.5" customHeight="1" x14ac:dyDescent="0.25">
      <c r="A95" s="149" t="s">
        <v>18</v>
      </c>
      <c r="B95" s="147" t="s">
        <v>414</v>
      </c>
      <c r="C95" s="147" t="s">
        <v>57</v>
      </c>
      <c r="D95" s="147" t="s">
        <v>42</v>
      </c>
      <c r="E95" s="147" t="s">
        <v>59</v>
      </c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 t="s">
        <v>422</v>
      </c>
      <c r="U95" s="147"/>
      <c r="V95" s="148"/>
      <c r="W95" s="148"/>
      <c r="X95" s="148"/>
      <c r="Y95" s="148"/>
      <c r="Z95" s="149"/>
      <c r="AA95" s="150">
        <v>916.3</v>
      </c>
      <c r="AB95" s="150"/>
      <c r="AC95" s="150">
        <v>805</v>
      </c>
      <c r="AD95" s="150"/>
      <c r="AE95" s="150">
        <v>111.3</v>
      </c>
      <c r="AF95" s="150"/>
      <c r="AG95" s="150"/>
      <c r="AH95" s="150"/>
      <c r="AI95" s="150"/>
      <c r="AJ95" s="150"/>
      <c r="AK95" s="150">
        <v>916.3</v>
      </c>
      <c r="AL95" s="150"/>
      <c r="AM95" s="150">
        <v>805</v>
      </c>
      <c r="AN95" s="150"/>
      <c r="AO95" s="150"/>
      <c r="AP95" s="144">
        <v>916.3</v>
      </c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>
        <f t="shared" si="1"/>
        <v>100</v>
      </c>
    </row>
    <row r="96" spans="1:56" ht="27" customHeight="1" x14ac:dyDescent="0.25">
      <c r="A96" s="141" t="s">
        <v>68</v>
      </c>
      <c r="B96" s="142" t="s">
        <v>414</v>
      </c>
      <c r="C96" s="142" t="s">
        <v>57</v>
      </c>
      <c r="D96" s="142" t="s">
        <v>42</v>
      </c>
      <c r="E96" s="142" t="s">
        <v>69</v>
      </c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3"/>
      <c r="W96" s="143"/>
      <c r="X96" s="143"/>
      <c r="Y96" s="143"/>
      <c r="Z96" s="141"/>
      <c r="AA96" s="144">
        <v>551.29999999999995</v>
      </c>
      <c r="AB96" s="144"/>
      <c r="AC96" s="144"/>
      <c r="AD96" s="144"/>
      <c r="AE96" s="144"/>
      <c r="AF96" s="144">
        <v>630.5</v>
      </c>
      <c r="AG96" s="144"/>
      <c r="AH96" s="144"/>
      <c r="AI96" s="144"/>
      <c r="AJ96" s="144"/>
      <c r="AK96" s="144">
        <v>1181.7</v>
      </c>
      <c r="AL96" s="144"/>
      <c r="AM96" s="144"/>
      <c r="AN96" s="144"/>
      <c r="AO96" s="144">
        <v>551.29999999999995</v>
      </c>
      <c r="AP96" s="144">
        <v>1160.8</v>
      </c>
      <c r="AQ96" s="144"/>
      <c r="AR96" s="144"/>
      <c r="AS96" s="144"/>
      <c r="AT96" s="144">
        <v>551.29999999999995</v>
      </c>
      <c r="AU96" s="144"/>
      <c r="AV96" s="144"/>
      <c r="AW96" s="144"/>
      <c r="AX96" s="144"/>
      <c r="AY96" s="144"/>
      <c r="AZ96" s="144"/>
      <c r="BA96" s="144"/>
      <c r="BB96" s="144"/>
      <c r="BC96" s="144"/>
      <c r="BD96" s="144">
        <f t="shared" si="1"/>
        <v>98.231361597698225</v>
      </c>
    </row>
    <row r="97" spans="1:56" ht="51.75" customHeight="1" x14ac:dyDescent="0.25">
      <c r="A97" s="149" t="s">
        <v>70</v>
      </c>
      <c r="B97" s="147" t="s">
        <v>414</v>
      </c>
      <c r="C97" s="147" t="s">
        <v>57</v>
      </c>
      <c r="D97" s="147" t="s">
        <v>42</v>
      </c>
      <c r="E97" s="147" t="s">
        <v>69</v>
      </c>
      <c r="F97" s="147"/>
      <c r="G97" s="147"/>
      <c r="H97" s="147"/>
      <c r="I97" s="147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 t="s">
        <v>420</v>
      </c>
      <c r="U97" s="147"/>
      <c r="V97" s="148"/>
      <c r="W97" s="148"/>
      <c r="X97" s="148"/>
      <c r="Y97" s="148"/>
      <c r="Z97" s="149"/>
      <c r="AA97" s="150">
        <v>551.29999999999995</v>
      </c>
      <c r="AB97" s="150"/>
      <c r="AC97" s="150"/>
      <c r="AD97" s="150"/>
      <c r="AE97" s="150"/>
      <c r="AF97" s="150">
        <v>630.5</v>
      </c>
      <c r="AG97" s="150"/>
      <c r="AH97" s="150"/>
      <c r="AI97" s="150"/>
      <c r="AJ97" s="150"/>
      <c r="AK97" s="150">
        <v>1181.7</v>
      </c>
      <c r="AL97" s="150"/>
      <c r="AM97" s="150"/>
      <c r="AN97" s="150"/>
      <c r="AO97" s="150">
        <v>551.29999999999995</v>
      </c>
      <c r="AP97" s="144">
        <v>1160.8</v>
      </c>
      <c r="AQ97" s="150"/>
      <c r="AR97" s="150"/>
      <c r="AS97" s="150"/>
      <c r="AT97" s="150">
        <v>551.29999999999995</v>
      </c>
      <c r="AU97" s="150"/>
      <c r="AV97" s="150"/>
      <c r="AW97" s="150"/>
      <c r="AX97" s="150"/>
      <c r="AY97" s="150"/>
      <c r="AZ97" s="150"/>
      <c r="BA97" s="150"/>
      <c r="BB97" s="150"/>
      <c r="BC97" s="150"/>
      <c r="BD97" s="150">
        <f t="shared" si="1"/>
        <v>98.231361597698225</v>
      </c>
    </row>
    <row r="98" spans="1:56" ht="16.5" customHeight="1" x14ac:dyDescent="0.25">
      <c r="A98" s="149" t="s">
        <v>18</v>
      </c>
      <c r="B98" s="147" t="s">
        <v>414</v>
      </c>
      <c r="C98" s="147" t="s">
        <v>57</v>
      </c>
      <c r="D98" s="147" t="s">
        <v>42</v>
      </c>
      <c r="E98" s="147" t="s">
        <v>69</v>
      </c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 t="s">
        <v>422</v>
      </c>
      <c r="U98" s="147"/>
      <c r="V98" s="148"/>
      <c r="W98" s="148"/>
      <c r="X98" s="148"/>
      <c r="Y98" s="148"/>
      <c r="Z98" s="149"/>
      <c r="AA98" s="150">
        <v>551.29999999999995</v>
      </c>
      <c r="AB98" s="150"/>
      <c r="AC98" s="150"/>
      <c r="AD98" s="150"/>
      <c r="AE98" s="150"/>
      <c r="AF98" s="150">
        <v>630.5</v>
      </c>
      <c r="AG98" s="150"/>
      <c r="AH98" s="150"/>
      <c r="AI98" s="150"/>
      <c r="AJ98" s="150"/>
      <c r="AK98" s="150">
        <v>1181.7</v>
      </c>
      <c r="AL98" s="150"/>
      <c r="AM98" s="150"/>
      <c r="AN98" s="150"/>
      <c r="AO98" s="150">
        <v>551.29999999999995</v>
      </c>
      <c r="AP98" s="144">
        <v>1160.8</v>
      </c>
      <c r="AQ98" s="150"/>
      <c r="AR98" s="150"/>
      <c r="AS98" s="150"/>
      <c r="AT98" s="150">
        <v>551.29999999999995</v>
      </c>
      <c r="AU98" s="150"/>
      <c r="AV98" s="150"/>
      <c r="AW98" s="150"/>
      <c r="AX98" s="150"/>
      <c r="AY98" s="150"/>
      <c r="AZ98" s="150"/>
      <c r="BA98" s="150"/>
      <c r="BB98" s="150"/>
      <c r="BC98" s="150"/>
      <c r="BD98" s="150">
        <f t="shared" si="1"/>
        <v>98.231361597698225</v>
      </c>
    </row>
    <row r="99" spans="1:56" ht="34.5" customHeight="1" x14ac:dyDescent="0.25">
      <c r="A99" s="141" t="s">
        <v>431</v>
      </c>
      <c r="B99" s="142" t="s">
        <v>414</v>
      </c>
      <c r="C99" s="142" t="s">
        <v>57</v>
      </c>
      <c r="D99" s="142" t="s">
        <v>42</v>
      </c>
      <c r="E99" s="142" t="s">
        <v>432</v>
      </c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3"/>
      <c r="W99" s="143"/>
      <c r="X99" s="143"/>
      <c r="Y99" s="143"/>
      <c r="Z99" s="141"/>
      <c r="AA99" s="144">
        <v>69</v>
      </c>
      <c r="AB99" s="144"/>
      <c r="AC99" s="144"/>
      <c r="AD99" s="144"/>
      <c r="AE99" s="144"/>
      <c r="AF99" s="144">
        <v>7</v>
      </c>
      <c r="AG99" s="144"/>
      <c r="AH99" s="144"/>
      <c r="AI99" s="144"/>
      <c r="AJ99" s="144"/>
      <c r="AK99" s="144">
        <v>76</v>
      </c>
      <c r="AL99" s="144"/>
      <c r="AM99" s="144"/>
      <c r="AN99" s="144"/>
      <c r="AO99" s="144">
        <v>69</v>
      </c>
      <c r="AP99" s="144">
        <v>76</v>
      </c>
      <c r="AQ99" s="144"/>
      <c r="AR99" s="144"/>
      <c r="AS99" s="144"/>
      <c r="AT99" s="144">
        <v>69</v>
      </c>
      <c r="AU99" s="144"/>
      <c r="AV99" s="144"/>
      <c r="AW99" s="144"/>
      <c r="AX99" s="144"/>
      <c r="AY99" s="144"/>
      <c r="AZ99" s="144"/>
      <c r="BA99" s="144"/>
      <c r="BB99" s="144"/>
      <c r="BC99" s="144"/>
      <c r="BD99" s="144">
        <f t="shared" si="1"/>
        <v>100</v>
      </c>
    </row>
    <row r="100" spans="1:56" ht="67.5" customHeight="1" x14ac:dyDescent="0.25">
      <c r="A100" s="149" t="s">
        <v>433</v>
      </c>
      <c r="B100" s="147" t="s">
        <v>414</v>
      </c>
      <c r="C100" s="147" t="s">
        <v>57</v>
      </c>
      <c r="D100" s="147" t="s">
        <v>42</v>
      </c>
      <c r="E100" s="147" t="s">
        <v>432</v>
      </c>
      <c r="F100" s="147"/>
      <c r="G100" s="147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 t="s">
        <v>420</v>
      </c>
      <c r="U100" s="147"/>
      <c r="V100" s="148"/>
      <c r="W100" s="148"/>
      <c r="X100" s="148"/>
      <c r="Y100" s="148"/>
      <c r="Z100" s="149"/>
      <c r="AA100" s="150">
        <v>69</v>
      </c>
      <c r="AB100" s="150"/>
      <c r="AC100" s="150"/>
      <c r="AD100" s="150"/>
      <c r="AE100" s="150"/>
      <c r="AF100" s="150">
        <v>7</v>
      </c>
      <c r="AG100" s="150"/>
      <c r="AH100" s="150"/>
      <c r="AI100" s="150"/>
      <c r="AJ100" s="150"/>
      <c r="AK100" s="150">
        <v>76</v>
      </c>
      <c r="AL100" s="150"/>
      <c r="AM100" s="150"/>
      <c r="AN100" s="150"/>
      <c r="AO100" s="150">
        <v>69</v>
      </c>
      <c r="AP100" s="144">
        <v>76</v>
      </c>
      <c r="AQ100" s="150"/>
      <c r="AR100" s="150"/>
      <c r="AS100" s="150"/>
      <c r="AT100" s="150">
        <v>69</v>
      </c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>
        <f t="shared" si="1"/>
        <v>100</v>
      </c>
    </row>
    <row r="101" spans="1:56" ht="15.75" customHeight="1" x14ac:dyDescent="0.25">
      <c r="A101" s="149" t="s">
        <v>18</v>
      </c>
      <c r="B101" s="147" t="s">
        <v>414</v>
      </c>
      <c r="C101" s="147" t="s">
        <v>57</v>
      </c>
      <c r="D101" s="147" t="s">
        <v>42</v>
      </c>
      <c r="E101" s="147" t="s">
        <v>432</v>
      </c>
      <c r="F101" s="147"/>
      <c r="G101" s="147"/>
      <c r="H101" s="147"/>
      <c r="I101" s="147"/>
      <c r="J101" s="147"/>
      <c r="K101" s="147"/>
      <c r="L101" s="147"/>
      <c r="M101" s="147"/>
      <c r="N101" s="147"/>
      <c r="O101" s="147"/>
      <c r="P101" s="147"/>
      <c r="Q101" s="147"/>
      <c r="R101" s="147"/>
      <c r="S101" s="147"/>
      <c r="T101" s="147" t="s">
        <v>422</v>
      </c>
      <c r="U101" s="147"/>
      <c r="V101" s="148"/>
      <c r="W101" s="148"/>
      <c r="X101" s="148"/>
      <c r="Y101" s="148"/>
      <c r="Z101" s="149"/>
      <c r="AA101" s="150">
        <v>69</v>
      </c>
      <c r="AB101" s="150"/>
      <c r="AC101" s="150"/>
      <c r="AD101" s="150"/>
      <c r="AE101" s="150"/>
      <c r="AF101" s="150">
        <v>7</v>
      </c>
      <c r="AG101" s="150"/>
      <c r="AH101" s="150"/>
      <c r="AI101" s="150"/>
      <c r="AJ101" s="150"/>
      <c r="AK101" s="150">
        <v>76</v>
      </c>
      <c r="AL101" s="150"/>
      <c r="AM101" s="150"/>
      <c r="AN101" s="150"/>
      <c r="AO101" s="150">
        <v>69</v>
      </c>
      <c r="AP101" s="144">
        <v>76</v>
      </c>
      <c r="AQ101" s="150"/>
      <c r="AR101" s="150"/>
      <c r="AS101" s="150"/>
      <c r="AT101" s="150">
        <v>69</v>
      </c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>
        <f t="shared" si="1"/>
        <v>100</v>
      </c>
    </row>
    <row r="102" spans="1:56" ht="31.5" customHeight="1" x14ac:dyDescent="0.25">
      <c r="A102" s="141" t="s">
        <v>71</v>
      </c>
      <c r="B102" s="142" t="s">
        <v>414</v>
      </c>
      <c r="C102" s="142" t="s">
        <v>57</v>
      </c>
      <c r="D102" s="142" t="s">
        <v>42</v>
      </c>
      <c r="E102" s="142" t="s">
        <v>72</v>
      </c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3"/>
      <c r="W102" s="143"/>
      <c r="X102" s="143"/>
      <c r="Y102" s="143"/>
      <c r="Z102" s="141"/>
      <c r="AA102" s="144">
        <v>706.3</v>
      </c>
      <c r="AB102" s="144"/>
      <c r="AC102" s="144"/>
      <c r="AD102" s="144"/>
      <c r="AE102" s="144"/>
      <c r="AF102" s="144">
        <v>-7</v>
      </c>
      <c r="AG102" s="144"/>
      <c r="AH102" s="144"/>
      <c r="AI102" s="144"/>
      <c r="AJ102" s="144"/>
      <c r="AK102" s="144">
        <v>699.3</v>
      </c>
      <c r="AL102" s="144"/>
      <c r="AM102" s="144"/>
      <c r="AN102" s="144"/>
      <c r="AO102" s="144">
        <v>555.1</v>
      </c>
      <c r="AP102" s="144">
        <v>618.70000000000005</v>
      </c>
      <c r="AQ102" s="144"/>
      <c r="AR102" s="144"/>
      <c r="AS102" s="144"/>
      <c r="AT102" s="144">
        <v>709.3</v>
      </c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>
        <f t="shared" si="1"/>
        <v>88.47418847418848</v>
      </c>
    </row>
    <row r="103" spans="1:56" ht="50.25" customHeight="1" x14ac:dyDescent="0.25">
      <c r="A103" s="149" t="s">
        <v>73</v>
      </c>
      <c r="B103" s="147" t="s">
        <v>414</v>
      </c>
      <c r="C103" s="147" t="s">
        <v>57</v>
      </c>
      <c r="D103" s="147" t="s">
        <v>42</v>
      </c>
      <c r="E103" s="147" t="s">
        <v>72</v>
      </c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 t="s">
        <v>420</v>
      </c>
      <c r="U103" s="147"/>
      <c r="V103" s="148"/>
      <c r="W103" s="148"/>
      <c r="X103" s="148"/>
      <c r="Y103" s="148"/>
      <c r="Z103" s="149"/>
      <c r="AA103" s="150">
        <v>706.3</v>
      </c>
      <c r="AB103" s="150"/>
      <c r="AC103" s="150"/>
      <c r="AD103" s="150"/>
      <c r="AE103" s="150"/>
      <c r="AF103" s="150">
        <v>-7</v>
      </c>
      <c r="AG103" s="150"/>
      <c r="AH103" s="150"/>
      <c r="AI103" s="150"/>
      <c r="AJ103" s="150"/>
      <c r="AK103" s="150">
        <v>699.3</v>
      </c>
      <c r="AL103" s="150"/>
      <c r="AM103" s="150"/>
      <c r="AN103" s="150"/>
      <c r="AO103" s="150">
        <v>555.1</v>
      </c>
      <c r="AP103" s="144">
        <v>618.70000000000005</v>
      </c>
      <c r="AQ103" s="150"/>
      <c r="AR103" s="150"/>
      <c r="AS103" s="150"/>
      <c r="AT103" s="150">
        <v>709.3</v>
      </c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>
        <f t="shared" si="1"/>
        <v>88.47418847418848</v>
      </c>
    </row>
    <row r="104" spans="1:56" ht="15.75" customHeight="1" x14ac:dyDescent="0.25">
      <c r="A104" s="149" t="s">
        <v>18</v>
      </c>
      <c r="B104" s="147" t="s">
        <v>414</v>
      </c>
      <c r="C104" s="147" t="s">
        <v>57</v>
      </c>
      <c r="D104" s="147" t="s">
        <v>42</v>
      </c>
      <c r="E104" s="147" t="s">
        <v>72</v>
      </c>
      <c r="F104" s="147"/>
      <c r="G104" s="147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 t="s">
        <v>422</v>
      </c>
      <c r="U104" s="147"/>
      <c r="V104" s="148"/>
      <c r="W104" s="148"/>
      <c r="X104" s="148"/>
      <c r="Y104" s="148"/>
      <c r="Z104" s="149"/>
      <c r="AA104" s="150">
        <v>706.3</v>
      </c>
      <c r="AB104" s="150"/>
      <c r="AC104" s="150"/>
      <c r="AD104" s="150"/>
      <c r="AE104" s="150"/>
      <c r="AF104" s="150">
        <v>-7</v>
      </c>
      <c r="AG104" s="150"/>
      <c r="AH104" s="150"/>
      <c r="AI104" s="150"/>
      <c r="AJ104" s="150"/>
      <c r="AK104" s="150">
        <v>699.3</v>
      </c>
      <c r="AL104" s="150"/>
      <c r="AM104" s="150"/>
      <c r="AN104" s="150"/>
      <c r="AO104" s="150">
        <v>555.1</v>
      </c>
      <c r="AP104" s="144">
        <v>618.70000000000005</v>
      </c>
      <c r="AQ104" s="150"/>
      <c r="AR104" s="150"/>
      <c r="AS104" s="150"/>
      <c r="AT104" s="150">
        <v>709.3</v>
      </c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>
        <f t="shared" si="1"/>
        <v>88.47418847418848</v>
      </c>
    </row>
    <row r="105" spans="1:56" ht="44.25" customHeight="1" x14ac:dyDescent="0.25">
      <c r="A105" s="141" t="s">
        <v>74</v>
      </c>
      <c r="B105" s="142" t="s">
        <v>414</v>
      </c>
      <c r="C105" s="142" t="s">
        <v>57</v>
      </c>
      <c r="D105" s="142" t="s">
        <v>42</v>
      </c>
      <c r="E105" s="142" t="s">
        <v>75</v>
      </c>
      <c r="F105" s="142"/>
      <c r="G105" s="142"/>
      <c r="H105" s="142"/>
      <c r="I105" s="142"/>
      <c r="J105" s="142"/>
      <c r="K105" s="142"/>
      <c r="L105" s="142"/>
      <c r="M105" s="142"/>
      <c r="N105" s="142"/>
      <c r="O105" s="142"/>
      <c r="P105" s="142"/>
      <c r="Q105" s="142"/>
      <c r="R105" s="142"/>
      <c r="S105" s="142"/>
      <c r="T105" s="142"/>
      <c r="U105" s="142"/>
      <c r="V105" s="143"/>
      <c r="W105" s="143"/>
      <c r="X105" s="143"/>
      <c r="Y105" s="143"/>
      <c r="Z105" s="141"/>
      <c r="AA105" s="144">
        <v>636.4</v>
      </c>
      <c r="AB105" s="144"/>
      <c r="AC105" s="144"/>
      <c r="AD105" s="144">
        <v>636.4</v>
      </c>
      <c r="AE105" s="144"/>
      <c r="AF105" s="144">
        <v>250</v>
      </c>
      <c r="AG105" s="144"/>
      <c r="AH105" s="144"/>
      <c r="AI105" s="144">
        <v>250</v>
      </c>
      <c r="AJ105" s="144"/>
      <c r="AK105" s="144">
        <v>886.4</v>
      </c>
      <c r="AL105" s="144">
        <v>886.4</v>
      </c>
      <c r="AM105" s="144">
        <v>886.4</v>
      </c>
      <c r="AN105" s="144">
        <v>886.4</v>
      </c>
      <c r="AO105" s="144">
        <v>886.4</v>
      </c>
      <c r="AP105" s="144">
        <v>886.4</v>
      </c>
      <c r="AQ105" s="144"/>
      <c r="AR105" s="144"/>
      <c r="AS105" s="144">
        <v>638.20000000000005</v>
      </c>
      <c r="AT105" s="144">
        <v>639.9</v>
      </c>
      <c r="AU105" s="144"/>
      <c r="AV105" s="144"/>
      <c r="AW105" s="144">
        <v>639.9</v>
      </c>
      <c r="AX105" s="144"/>
      <c r="AY105" s="144"/>
      <c r="AZ105" s="144"/>
      <c r="BA105" s="144"/>
      <c r="BB105" s="144"/>
      <c r="BC105" s="144"/>
      <c r="BD105" s="144">
        <f t="shared" si="1"/>
        <v>100</v>
      </c>
    </row>
    <row r="106" spans="1:56" ht="84" customHeight="1" x14ac:dyDescent="0.25">
      <c r="A106" s="149" t="s">
        <v>76</v>
      </c>
      <c r="B106" s="147" t="s">
        <v>414</v>
      </c>
      <c r="C106" s="147" t="s">
        <v>57</v>
      </c>
      <c r="D106" s="147" t="s">
        <v>42</v>
      </c>
      <c r="E106" s="147" t="s">
        <v>75</v>
      </c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 t="s">
        <v>420</v>
      </c>
      <c r="U106" s="147"/>
      <c r="V106" s="148"/>
      <c r="W106" s="148"/>
      <c r="X106" s="148"/>
      <c r="Y106" s="148"/>
      <c r="Z106" s="149"/>
      <c r="AA106" s="150">
        <v>636.4</v>
      </c>
      <c r="AB106" s="150"/>
      <c r="AC106" s="150"/>
      <c r="AD106" s="150">
        <v>636.4</v>
      </c>
      <c r="AE106" s="150"/>
      <c r="AF106" s="150">
        <v>250</v>
      </c>
      <c r="AG106" s="150"/>
      <c r="AH106" s="150"/>
      <c r="AI106" s="150">
        <v>250</v>
      </c>
      <c r="AJ106" s="150"/>
      <c r="AK106" s="144">
        <v>886.4</v>
      </c>
      <c r="AL106" s="144">
        <v>886.4</v>
      </c>
      <c r="AM106" s="144">
        <v>886.4</v>
      </c>
      <c r="AN106" s="144">
        <v>886.4</v>
      </c>
      <c r="AO106" s="144">
        <v>886.4</v>
      </c>
      <c r="AP106" s="144">
        <v>886.4</v>
      </c>
      <c r="AQ106" s="150"/>
      <c r="AR106" s="150"/>
      <c r="AS106" s="150">
        <v>638.20000000000005</v>
      </c>
      <c r="AT106" s="150">
        <v>639.9</v>
      </c>
      <c r="AU106" s="150"/>
      <c r="AV106" s="150"/>
      <c r="AW106" s="150">
        <v>639.9</v>
      </c>
      <c r="AX106" s="150"/>
      <c r="AY106" s="150"/>
      <c r="AZ106" s="150"/>
      <c r="BA106" s="150"/>
      <c r="BB106" s="150"/>
      <c r="BC106" s="150"/>
      <c r="BD106" s="150">
        <f t="shared" si="1"/>
        <v>100</v>
      </c>
    </row>
    <row r="107" spans="1:56" ht="14.25" customHeight="1" x14ac:dyDescent="0.25">
      <c r="A107" s="149" t="s">
        <v>18</v>
      </c>
      <c r="B107" s="147" t="s">
        <v>414</v>
      </c>
      <c r="C107" s="147" t="s">
        <v>57</v>
      </c>
      <c r="D107" s="147" t="s">
        <v>42</v>
      </c>
      <c r="E107" s="147" t="s">
        <v>75</v>
      </c>
      <c r="F107" s="147"/>
      <c r="G107" s="147"/>
      <c r="H107" s="147"/>
      <c r="I107" s="147"/>
      <c r="J107" s="147"/>
      <c r="K107" s="147"/>
      <c r="L107" s="147"/>
      <c r="M107" s="147"/>
      <c r="N107" s="147"/>
      <c r="O107" s="147"/>
      <c r="P107" s="147"/>
      <c r="Q107" s="147"/>
      <c r="R107" s="147"/>
      <c r="S107" s="147"/>
      <c r="T107" s="147" t="s">
        <v>422</v>
      </c>
      <c r="U107" s="147"/>
      <c r="V107" s="148"/>
      <c r="W107" s="148"/>
      <c r="X107" s="148"/>
      <c r="Y107" s="148"/>
      <c r="Z107" s="149"/>
      <c r="AA107" s="150">
        <v>636.4</v>
      </c>
      <c r="AB107" s="150"/>
      <c r="AC107" s="150"/>
      <c r="AD107" s="150">
        <v>636.4</v>
      </c>
      <c r="AE107" s="150"/>
      <c r="AF107" s="150">
        <v>250</v>
      </c>
      <c r="AG107" s="150"/>
      <c r="AH107" s="150"/>
      <c r="AI107" s="150">
        <v>250</v>
      </c>
      <c r="AJ107" s="150"/>
      <c r="AK107" s="144">
        <v>886.4</v>
      </c>
      <c r="AL107" s="144">
        <v>886.4</v>
      </c>
      <c r="AM107" s="144">
        <v>886.4</v>
      </c>
      <c r="AN107" s="144">
        <v>886.4</v>
      </c>
      <c r="AO107" s="144">
        <v>886.4</v>
      </c>
      <c r="AP107" s="144">
        <v>886.4</v>
      </c>
      <c r="AQ107" s="150"/>
      <c r="AR107" s="150"/>
      <c r="AS107" s="150">
        <v>638.20000000000005</v>
      </c>
      <c r="AT107" s="150">
        <v>639.9</v>
      </c>
      <c r="AU107" s="150"/>
      <c r="AV107" s="150"/>
      <c r="AW107" s="150">
        <v>639.9</v>
      </c>
      <c r="AX107" s="150"/>
      <c r="AY107" s="150"/>
      <c r="AZ107" s="150"/>
      <c r="BA107" s="150"/>
      <c r="BB107" s="150"/>
      <c r="BC107" s="150"/>
      <c r="BD107" s="150">
        <f t="shared" si="1"/>
        <v>100</v>
      </c>
    </row>
    <row r="108" spans="1:56" ht="15.75" customHeight="1" x14ac:dyDescent="0.25">
      <c r="A108" s="138" t="s">
        <v>245</v>
      </c>
      <c r="B108" s="134" t="s">
        <v>414</v>
      </c>
      <c r="C108" s="134" t="s">
        <v>57</v>
      </c>
      <c r="D108" s="134" t="s">
        <v>138</v>
      </c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9"/>
      <c r="W108" s="139"/>
      <c r="X108" s="139"/>
      <c r="Y108" s="139"/>
      <c r="Z108" s="138"/>
      <c r="AA108" s="140">
        <v>70</v>
      </c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>
        <v>70</v>
      </c>
      <c r="AL108" s="140"/>
      <c r="AM108" s="140"/>
      <c r="AN108" s="140"/>
      <c r="AO108" s="140">
        <v>70</v>
      </c>
      <c r="AP108" s="140">
        <f>AP109</f>
        <v>24</v>
      </c>
      <c r="AQ108" s="140"/>
      <c r="AR108" s="140"/>
      <c r="AS108" s="140"/>
      <c r="AT108" s="140">
        <v>70</v>
      </c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>
        <f t="shared" si="1"/>
        <v>34.285714285714285</v>
      </c>
    </row>
    <row r="109" spans="1:56" ht="33.75" customHeight="1" x14ac:dyDescent="0.25">
      <c r="A109" s="141" t="s">
        <v>135</v>
      </c>
      <c r="B109" s="142" t="s">
        <v>414</v>
      </c>
      <c r="C109" s="142" t="s">
        <v>57</v>
      </c>
      <c r="D109" s="142" t="s">
        <v>138</v>
      </c>
      <c r="E109" s="142" t="s">
        <v>136</v>
      </c>
      <c r="F109" s="142"/>
      <c r="G109" s="142"/>
      <c r="H109" s="142"/>
      <c r="I109" s="142"/>
      <c r="J109" s="142"/>
      <c r="K109" s="142"/>
      <c r="L109" s="142"/>
      <c r="M109" s="142"/>
      <c r="N109" s="142"/>
      <c r="O109" s="142"/>
      <c r="P109" s="142"/>
      <c r="Q109" s="142"/>
      <c r="R109" s="142"/>
      <c r="S109" s="142"/>
      <c r="T109" s="142"/>
      <c r="U109" s="142"/>
      <c r="V109" s="143"/>
      <c r="W109" s="143"/>
      <c r="X109" s="143"/>
      <c r="Y109" s="143"/>
      <c r="Z109" s="141"/>
      <c r="AA109" s="144">
        <v>70</v>
      </c>
      <c r="AB109" s="144"/>
      <c r="AC109" s="144"/>
      <c r="AD109" s="144"/>
      <c r="AE109" s="144"/>
      <c r="AF109" s="144"/>
      <c r="AG109" s="144"/>
      <c r="AH109" s="144"/>
      <c r="AI109" s="144"/>
      <c r="AJ109" s="144"/>
      <c r="AK109" s="144">
        <v>70</v>
      </c>
      <c r="AL109" s="144"/>
      <c r="AM109" s="144"/>
      <c r="AN109" s="144"/>
      <c r="AO109" s="144">
        <v>70</v>
      </c>
      <c r="AP109" s="144">
        <v>24</v>
      </c>
      <c r="AQ109" s="144"/>
      <c r="AR109" s="144"/>
      <c r="AS109" s="144"/>
      <c r="AT109" s="144">
        <v>70</v>
      </c>
      <c r="AU109" s="144"/>
      <c r="AV109" s="144"/>
      <c r="AW109" s="144"/>
      <c r="AX109" s="144"/>
      <c r="AY109" s="144"/>
      <c r="AZ109" s="144"/>
      <c r="BA109" s="144"/>
      <c r="BB109" s="144"/>
      <c r="BC109" s="144"/>
      <c r="BD109" s="144">
        <f t="shared" si="1"/>
        <v>34.285714285714285</v>
      </c>
    </row>
    <row r="110" spans="1:56" ht="61.5" customHeight="1" x14ac:dyDescent="0.25">
      <c r="A110" s="149" t="s">
        <v>137</v>
      </c>
      <c r="B110" s="147" t="s">
        <v>414</v>
      </c>
      <c r="C110" s="147" t="s">
        <v>57</v>
      </c>
      <c r="D110" s="147" t="s">
        <v>138</v>
      </c>
      <c r="E110" s="147" t="s">
        <v>136</v>
      </c>
      <c r="F110" s="147"/>
      <c r="G110" s="147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 t="s">
        <v>420</v>
      </c>
      <c r="U110" s="147"/>
      <c r="V110" s="148"/>
      <c r="W110" s="148"/>
      <c r="X110" s="148"/>
      <c r="Y110" s="148"/>
      <c r="Z110" s="149"/>
      <c r="AA110" s="150">
        <v>70</v>
      </c>
      <c r="AB110" s="150"/>
      <c r="AC110" s="150"/>
      <c r="AD110" s="150"/>
      <c r="AE110" s="150"/>
      <c r="AF110" s="150"/>
      <c r="AG110" s="150"/>
      <c r="AH110" s="150"/>
      <c r="AI110" s="150"/>
      <c r="AJ110" s="150"/>
      <c r="AK110" s="150">
        <v>70</v>
      </c>
      <c r="AL110" s="150"/>
      <c r="AM110" s="150"/>
      <c r="AN110" s="150"/>
      <c r="AO110" s="150">
        <v>70</v>
      </c>
      <c r="AP110" s="144">
        <v>24</v>
      </c>
      <c r="AQ110" s="150"/>
      <c r="AR110" s="150"/>
      <c r="AS110" s="150"/>
      <c r="AT110" s="150">
        <v>70</v>
      </c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>
        <f t="shared" si="1"/>
        <v>34.285714285714285</v>
      </c>
    </row>
    <row r="111" spans="1:56" ht="15.75" customHeight="1" x14ac:dyDescent="0.25">
      <c r="A111" s="149" t="s">
        <v>18</v>
      </c>
      <c r="B111" s="147" t="s">
        <v>414</v>
      </c>
      <c r="C111" s="147" t="s">
        <v>57</v>
      </c>
      <c r="D111" s="147" t="s">
        <v>138</v>
      </c>
      <c r="E111" s="147" t="s">
        <v>136</v>
      </c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 t="s">
        <v>422</v>
      </c>
      <c r="U111" s="147"/>
      <c r="V111" s="148"/>
      <c r="W111" s="148"/>
      <c r="X111" s="148"/>
      <c r="Y111" s="148"/>
      <c r="Z111" s="149"/>
      <c r="AA111" s="150">
        <v>70</v>
      </c>
      <c r="AB111" s="150"/>
      <c r="AC111" s="150"/>
      <c r="AD111" s="150"/>
      <c r="AE111" s="150"/>
      <c r="AF111" s="150"/>
      <c r="AG111" s="150"/>
      <c r="AH111" s="150"/>
      <c r="AI111" s="150"/>
      <c r="AJ111" s="150"/>
      <c r="AK111" s="150">
        <v>70</v>
      </c>
      <c r="AL111" s="150"/>
      <c r="AM111" s="150"/>
      <c r="AN111" s="150"/>
      <c r="AO111" s="150">
        <v>70</v>
      </c>
      <c r="AP111" s="144">
        <v>24</v>
      </c>
      <c r="AQ111" s="150"/>
      <c r="AR111" s="150"/>
      <c r="AS111" s="150"/>
      <c r="AT111" s="150">
        <v>70</v>
      </c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>
        <f t="shared" si="1"/>
        <v>34.285714285714285</v>
      </c>
    </row>
    <row r="112" spans="1:56" ht="20.25" customHeight="1" x14ac:dyDescent="0.25">
      <c r="A112" s="138" t="s">
        <v>201</v>
      </c>
      <c r="B112" s="134" t="s">
        <v>414</v>
      </c>
      <c r="C112" s="134" t="s">
        <v>46</v>
      </c>
      <c r="D112" s="134" t="s">
        <v>165</v>
      </c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9"/>
      <c r="W112" s="139"/>
      <c r="X112" s="139"/>
      <c r="Y112" s="139"/>
      <c r="Z112" s="138"/>
      <c r="AA112" s="140">
        <v>902.3</v>
      </c>
      <c r="AB112" s="140"/>
      <c r="AC112" s="140"/>
      <c r="AD112" s="140"/>
      <c r="AE112" s="140"/>
      <c r="AF112" s="140">
        <v>1316.1</v>
      </c>
      <c r="AG112" s="140"/>
      <c r="AH112" s="140">
        <v>1110.2</v>
      </c>
      <c r="AI112" s="140"/>
      <c r="AJ112" s="140">
        <v>201.4</v>
      </c>
      <c r="AK112" s="140">
        <f>AK113+AK117+AK127+AK134</f>
        <v>2218.2000000000003</v>
      </c>
      <c r="AL112" s="140"/>
      <c r="AM112" s="140">
        <v>1110.2</v>
      </c>
      <c r="AN112" s="140"/>
      <c r="AO112" s="140">
        <v>941.8</v>
      </c>
      <c r="AP112" s="140">
        <f>AP113+AP117+AP127+AP134</f>
        <v>2012.8999999999999</v>
      </c>
      <c r="AQ112" s="140"/>
      <c r="AR112" s="140"/>
      <c r="AS112" s="140"/>
      <c r="AT112" s="140">
        <v>941.1</v>
      </c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>
        <f t="shared" si="1"/>
        <v>90.744747993868884</v>
      </c>
    </row>
    <row r="113" spans="1:56" ht="15" customHeight="1" x14ac:dyDescent="0.25">
      <c r="A113" s="138" t="s">
        <v>246</v>
      </c>
      <c r="B113" s="134" t="s">
        <v>414</v>
      </c>
      <c r="C113" s="134" t="s">
        <v>46</v>
      </c>
      <c r="D113" s="134" t="s">
        <v>14</v>
      </c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9"/>
      <c r="W113" s="139"/>
      <c r="X113" s="139"/>
      <c r="Y113" s="139"/>
      <c r="Z113" s="138"/>
      <c r="AA113" s="140">
        <v>287</v>
      </c>
      <c r="AB113" s="140"/>
      <c r="AC113" s="140"/>
      <c r="AD113" s="140"/>
      <c r="AE113" s="140"/>
      <c r="AF113" s="140">
        <v>13</v>
      </c>
      <c r="AG113" s="140"/>
      <c r="AH113" s="140"/>
      <c r="AI113" s="140"/>
      <c r="AJ113" s="140"/>
      <c r="AK113" s="140">
        <v>299.89999999999998</v>
      </c>
      <c r="AL113" s="140"/>
      <c r="AM113" s="140"/>
      <c r="AN113" s="140"/>
      <c r="AO113" s="140">
        <v>287</v>
      </c>
      <c r="AP113" s="140">
        <f>AP114</f>
        <v>299.89999999999998</v>
      </c>
      <c r="AQ113" s="140"/>
      <c r="AR113" s="140"/>
      <c r="AS113" s="140"/>
      <c r="AT113" s="140">
        <v>287</v>
      </c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>
        <f t="shared" si="1"/>
        <v>100</v>
      </c>
    </row>
    <row r="114" spans="1:56" ht="43.5" customHeight="1" x14ac:dyDescent="0.25">
      <c r="A114" s="141" t="s">
        <v>149</v>
      </c>
      <c r="B114" s="142" t="s">
        <v>414</v>
      </c>
      <c r="C114" s="142" t="s">
        <v>46</v>
      </c>
      <c r="D114" s="142" t="s">
        <v>14</v>
      </c>
      <c r="E114" s="142" t="s">
        <v>150</v>
      </c>
      <c r="F114" s="142"/>
      <c r="G114" s="142"/>
      <c r="H114" s="142"/>
      <c r="I114" s="142"/>
      <c r="J114" s="142"/>
      <c r="K114" s="142"/>
      <c r="L114" s="142"/>
      <c r="M114" s="142"/>
      <c r="N114" s="142"/>
      <c r="O114" s="142"/>
      <c r="P114" s="142"/>
      <c r="Q114" s="142"/>
      <c r="R114" s="142"/>
      <c r="S114" s="142"/>
      <c r="T114" s="142"/>
      <c r="U114" s="142"/>
      <c r="V114" s="143"/>
      <c r="W114" s="143"/>
      <c r="X114" s="143"/>
      <c r="Y114" s="143"/>
      <c r="Z114" s="141"/>
      <c r="AA114" s="144">
        <v>287</v>
      </c>
      <c r="AB114" s="144"/>
      <c r="AC114" s="144"/>
      <c r="AD114" s="144"/>
      <c r="AE114" s="144"/>
      <c r="AF114" s="144">
        <v>13</v>
      </c>
      <c r="AG114" s="144"/>
      <c r="AH114" s="144"/>
      <c r="AI114" s="144"/>
      <c r="AJ114" s="144"/>
      <c r="AK114" s="144">
        <v>299.89999999999998</v>
      </c>
      <c r="AL114" s="144"/>
      <c r="AM114" s="144"/>
      <c r="AN114" s="144"/>
      <c r="AO114" s="144">
        <v>287</v>
      </c>
      <c r="AP114" s="144">
        <v>299.89999999999998</v>
      </c>
      <c r="AQ114" s="144"/>
      <c r="AR114" s="144"/>
      <c r="AS114" s="144"/>
      <c r="AT114" s="144">
        <v>287</v>
      </c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>
        <f t="shared" si="1"/>
        <v>100</v>
      </c>
    </row>
    <row r="115" spans="1:56" ht="77.25" customHeight="1" x14ac:dyDescent="0.25">
      <c r="A115" s="149" t="s">
        <v>151</v>
      </c>
      <c r="B115" s="147" t="s">
        <v>414</v>
      </c>
      <c r="C115" s="147" t="s">
        <v>46</v>
      </c>
      <c r="D115" s="147" t="s">
        <v>14</v>
      </c>
      <c r="E115" s="147" t="s">
        <v>150</v>
      </c>
      <c r="F115" s="147"/>
      <c r="G115" s="147"/>
      <c r="H115" s="147"/>
      <c r="I115" s="147"/>
      <c r="J115" s="147"/>
      <c r="K115" s="147"/>
      <c r="L115" s="147"/>
      <c r="M115" s="147"/>
      <c r="N115" s="147"/>
      <c r="O115" s="147"/>
      <c r="P115" s="147"/>
      <c r="Q115" s="147"/>
      <c r="R115" s="147"/>
      <c r="S115" s="147"/>
      <c r="T115" s="147" t="s">
        <v>420</v>
      </c>
      <c r="U115" s="147"/>
      <c r="V115" s="148"/>
      <c r="W115" s="148"/>
      <c r="X115" s="148"/>
      <c r="Y115" s="148"/>
      <c r="Z115" s="149"/>
      <c r="AA115" s="150">
        <v>287</v>
      </c>
      <c r="AB115" s="150"/>
      <c r="AC115" s="150"/>
      <c r="AD115" s="150"/>
      <c r="AE115" s="150"/>
      <c r="AF115" s="150">
        <v>13</v>
      </c>
      <c r="AG115" s="150"/>
      <c r="AH115" s="150"/>
      <c r="AI115" s="150"/>
      <c r="AJ115" s="150"/>
      <c r="AK115" s="144">
        <v>299.89999999999998</v>
      </c>
      <c r="AL115" s="150"/>
      <c r="AM115" s="150"/>
      <c r="AN115" s="150"/>
      <c r="AO115" s="150">
        <v>287</v>
      </c>
      <c r="AP115" s="144">
        <v>299.89999999999998</v>
      </c>
      <c r="AQ115" s="150"/>
      <c r="AR115" s="150"/>
      <c r="AS115" s="150"/>
      <c r="AT115" s="150">
        <v>287</v>
      </c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>
        <f t="shared" si="1"/>
        <v>100</v>
      </c>
    </row>
    <row r="116" spans="1:56" ht="18" customHeight="1" x14ac:dyDescent="0.25">
      <c r="A116" s="149" t="s">
        <v>18</v>
      </c>
      <c r="B116" s="147" t="s">
        <v>414</v>
      </c>
      <c r="C116" s="147" t="s">
        <v>46</v>
      </c>
      <c r="D116" s="147" t="s">
        <v>14</v>
      </c>
      <c r="E116" s="147" t="s">
        <v>150</v>
      </c>
      <c r="F116" s="147"/>
      <c r="G116" s="147"/>
      <c r="H116" s="147"/>
      <c r="I116" s="147"/>
      <c r="J116" s="147"/>
      <c r="K116" s="147"/>
      <c r="L116" s="147"/>
      <c r="M116" s="147"/>
      <c r="N116" s="147"/>
      <c r="O116" s="147"/>
      <c r="P116" s="147"/>
      <c r="Q116" s="147"/>
      <c r="R116" s="147"/>
      <c r="S116" s="147"/>
      <c r="T116" s="147" t="s">
        <v>422</v>
      </c>
      <c r="U116" s="147"/>
      <c r="V116" s="148"/>
      <c r="W116" s="148"/>
      <c r="X116" s="148"/>
      <c r="Y116" s="148"/>
      <c r="Z116" s="149"/>
      <c r="AA116" s="150">
        <v>287</v>
      </c>
      <c r="AB116" s="150"/>
      <c r="AC116" s="150"/>
      <c r="AD116" s="150"/>
      <c r="AE116" s="150"/>
      <c r="AF116" s="150">
        <v>13</v>
      </c>
      <c r="AG116" s="150"/>
      <c r="AH116" s="150"/>
      <c r="AI116" s="150"/>
      <c r="AJ116" s="150"/>
      <c r="AK116" s="144">
        <v>299.89999999999998</v>
      </c>
      <c r="AL116" s="150"/>
      <c r="AM116" s="150"/>
      <c r="AN116" s="150"/>
      <c r="AO116" s="150">
        <v>287</v>
      </c>
      <c r="AP116" s="144">
        <v>299.89999999999998</v>
      </c>
      <c r="AQ116" s="150"/>
      <c r="AR116" s="150"/>
      <c r="AS116" s="150"/>
      <c r="AT116" s="150">
        <v>287</v>
      </c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>
        <f t="shared" si="1"/>
        <v>100</v>
      </c>
    </row>
    <row r="117" spans="1:56" ht="23.25" customHeight="1" x14ac:dyDescent="0.25">
      <c r="A117" s="138" t="s">
        <v>213</v>
      </c>
      <c r="B117" s="134" t="s">
        <v>414</v>
      </c>
      <c r="C117" s="134" t="s">
        <v>46</v>
      </c>
      <c r="D117" s="134" t="s">
        <v>53</v>
      </c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9"/>
      <c r="W117" s="139"/>
      <c r="X117" s="139"/>
      <c r="Y117" s="139"/>
      <c r="Z117" s="138"/>
      <c r="AA117" s="140">
        <v>252.3</v>
      </c>
      <c r="AB117" s="140"/>
      <c r="AC117" s="140"/>
      <c r="AD117" s="140"/>
      <c r="AE117" s="140"/>
      <c r="AF117" s="140">
        <v>1253.0999999999999</v>
      </c>
      <c r="AG117" s="140"/>
      <c r="AH117" s="140">
        <v>1110.2</v>
      </c>
      <c r="AI117" s="140"/>
      <c r="AJ117" s="140">
        <v>151.4</v>
      </c>
      <c r="AK117" s="140">
        <v>1505.4</v>
      </c>
      <c r="AL117" s="140"/>
      <c r="AM117" s="140">
        <v>1110.2</v>
      </c>
      <c r="AN117" s="140"/>
      <c r="AO117" s="140">
        <v>318.3</v>
      </c>
      <c r="AP117" s="140">
        <f>AP118+AP121+AP124</f>
        <v>1441.8</v>
      </c>
      <c r="AQ117" s="140"/>
      <c r="AR117" s="140"/>
      <c r="AS117" s="140"/>
      <c r="AT117" s="140">
        <v>318.3</v>
      </c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>
        <f t="shared" si="1"/>
        <v>95.775209246711825</v>
      </c>
    </row>
    <row r="118" spans="1:56" ht="32.25" customHeight="1" x14ac:dyDescent="0.25">
      <c r="A118" s="141" t="s">
        <v>50</v>
      </c>
      <c r="B118" s="142" t="s">
        <v>414</v>
      </c>
      <c r="C118" s="142" t="s">
        <v>46</v>
      </c>
      <c r="D118" s="142" t="s">
        <v>53</v>
      </c>
      <c r="E118" s="142" t="s">
        <v>51</v>
      </c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42"/>
      <c r="S118" s="142"/>
      <c r="T118" s="142"/>
      <c r="U118" s="142"/>
      <c r="V118" s="143"/>
      <c r="W118" s="143"/>
      <c r="X118" s="143"/>
      <c r="Y118" s="143"/>
      <c r="Z118" s="141"/>
      <c r="AA118" s="144">
        <v>79.099999999999994</v>
      </c>
      <c r="AB118" s="144"/>
      <c r="AC118" s="144"/>
      <c r="AD118" s="144"/>
      <c r="AE118" s="144"/>
      <c r="AF118" s="144">
        <v>-15.5</v>
      </c>
      <c r="AG118" s="144"/>
      <c r="AH118" s="144"/>
      <c r="AI118" s="144"/>
      <c r="AJ118" s="144"/>
      <c r="AK118" s="144">
        <v>63.6</v>
      </c>
      <c r="AL118" s="144"/>
      <c r="AM118" s="144"/>
      <c r="AN118" s="144"/>
      <c r="AO118" s="144">
        <v>79.099999999999994</v>
      </c>
      <c r="AP118" s="144">
        <v>0</v>
      </c>
      <c r="AQ118" s="144"/>
      <c r="AR118" s="144"/>
      <c r="AS118" s="144"/>
      <c r="AT118" s="144">
        <v>79.099999999999994</v>
      </c>
      <c r="AU118" s="144"/>
      <c r="AV118" s="144"/>
      <c r="AW118" s="144"/>
      <c r="AX118" s="144"/>
      <c r="AY118" s="144"/>
      <c r="AZ118" s="144"/>
      <c r="BA118" s="144"/>
      <c r="BB118" s="144"/>
      <c r="BC118" s="144"/>
      <c r="BD118" s="144">
        <f t="shared" si="1"/>
        <v>0</v>
      </c>
    </row>
    <row r="119" spans="1:56" ht="52.5" customHeight="1" x14ac:dyDescent="0.25">
      <c r="A119" s="149" t="s">
        <v>52</v>
      </c>
      <c r="B119" s="147" t="s">
        <v>414</v>
      </c>
      <c r="C119" s="147" t="s">
        <v>46</v>
      </c>
      <c r="D119" s="147" t="s">
        <v>53</v>
      </c>
      <c r="E119" s="147" t="s">
        <v>51</v>
      </c>
      <c r="F119" s="147"/>
      <c r="G119" s="147"/>
      <c r="H119" s="147"/>
      <c r="I119" s="147"/>
      <c r="J119" s="147"/>
      <c r="K119" s="147"/>
      <c r="L119" s="147"/>
      <c r="M119" s="147"/>
      <c r="N119" s="147"/>
      <c r="O119" s="147"/>
      <c r="P119" s="147"/>
      <c r="Q119" s="147"/>
      <c r="R119" s="147"/>
      <c r="S119" s="147"/>
      <c r="T119" s="147" t="s">
        <v>420</v>
      </c>
      <c r="U119" s="147"/>
      <c r="V119" s="148"/>
      <c r="W119" s="148"/>
      <c r="X119" s="148"/>
      <c r="Y119" s="148"/>
      <c r="Z119" s="149"/>
      <c r="AA119" s="150">
        <v>79.099999999999994</v>
      </c>
      <c r="AB119" s="150"/>
      <c r="AC119" s="150"/>
      <c r="AD119" s="150"/>
      <c r="AE119" s="150"/>
      <c r="AF119" s="150">
        <v>-15.5</v>
      </c>
      <c r="AG119" s="150"/>
      <c r="AH119" s="150"/>
      <c r="AI119" s="150"/>
      <c r="AJ119" s="150"/>
      <c r="AK119" s="150">
        <v>63.6</v>
      </c>
      <c r="AL119" s="150"/>
      <c r="AM119" s="150"/>
      <c r="AN119" s="150"/>
      <c r="AO119" s="150">
        <v>79.099999999999994</v>
      </c>
      <c r="AP119" s="144">
        <v>0</v>
      </c>
      <c r="AQ119" s="150"/>
      <c r="AR119" s="150"/>
      <c r="AS119" s="150"/>
      <c r="AT119" s="150">
        <v>79.099999999999994</v>
      </c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>
        <f t="shared" si="1"/>
        <v>0</v>
      </c>
    </row>
    <row r="120" spans="1:56" ht="19.5" customHeight="1" x14ac:dyDescent="0.25">
      <c r="A120" s="149" t="s">
        <v>18</v>
      </c>
      <c r="B120" s="147" t="s">
        <v>414</v>
      </c>
      <c r="C120" s="147" t="s">
        <v>46</v>
      </c>
      <c r="D120" s="147" t="s">
        <v>53</v>
      </c>
      <c r="E120" s="147" t="s">
        <v>51</v>
      </c>
      <c r="F120" s="147"/>
      <c r="G120" s="147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 t="s">
        <v>422</v>
      </c>
      <c r="U120" s="147"/>
      <c r="V120" s="148"/>
      <c r="W120" s="148"/>
      <c r="X120" s="148"/>
      <c r="Y120" s="148"/>
      <c r="Z120" s="149"/>
      <c r="AA120" s="150">
        <v>79.099999999999994</v>
      </c>
      <c r="AB120" s="150"/>
      <c r="AC120" s="150"/>
      <c r="AD120" s="150"/>
      <c r="AE120" s="150"/>
      <c r="AF120" s="150">
        <v>-15.5</v>
      </c>
      <c r="AG120" s="150"/>
      <c r="AH120" s="150"/>
      <c r="AI120" s="150"/>
      <c r="AJ120" s="150"/>
      <c r="AK120" s="150">
        <v>63.6</v>
      </c>
      <c r="AL120" s="150"/>
      <c r="AM120" s="150"/>
      <c r="AN120" s="150"/>
      <c r="AO120" s="150">
        <v>79.099999999999994</v>
      </c>
      <c r="AP120" s="144">
        <v>0</v>
      </c>
      <c r="AQ120" s="150"/>
      <c r="AR120" s="150"/>
      <c r="AS120" s="150"/>
      <c r="AT120" s="150">
        <v>79.099999999999994</v>
      </c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>
        <f t="shared" si="1"/>
        <v>0</v>
      </c>
    </row>
    <row r="121" spans="1:56" ht="33" customHeight="1" x14ac:dyDescent="0.25">
      <c r="A121" s="141" t="s">
        <v>63</v>
      </c>
      <c r="B121" s="142" t="s">
        <v>414</v>
      </c>
      <c r="C121" s="142" t="s">
        <v>46</v>
      </c>
      <c r="D121" s="142" t="s">
        <v>53</v>
      </c>
      <c r="E121" s="142" t="s">
        <v>64</v>
      </c>
      <c r="F121" s="142"/>
      <c r="G121" s="142"/>
      <c r="H121" s="142"/>
      <c r="I121" s="142"/>
      <c r="J121" s="142"/>
      <c r="K121" s="142"/>
      <c r="L121" s="142"/>
      <c r="M121" s="142"/>
      <c r="N121" s="142"/>
      <c r="O121" s="142"/>
      <c r="P121" s="142"/>
      <c r="Q121" s="142"/>
      <c r="R121" s="142"/>
      <c r="S121" s="142"/>
      <c r="T121" s="142"/>
      <c r="U121" s="142"/>
      <c r="V121" s="143"/>
      <c r="W121" s="143"/>
      <c r="X121" s="143"/>
      <c r="Y121" s="143"/>
      <c r="Z121" s="141"/>
      <c r="AA121" s="144">
        <v>173.2</v>
      </c>
      <c r="AB121" s="144"/>
      <c r="AC121" s="144"/>
      <c r="AD121" s="144"/>
      <c r="AE121" s="144"/>
      <c r="AF121" s="144">
        <v>7</v>
      </c>
      <c r="AG121" s="144"/>
      <c r="AH121" s="144"/>
      <c r="AI121" s="144"/>
      <c r="AJ121" s="144"/>
      <c r="AK121" s="144">
        <v>180.2</v>
      </c>
      <c r="AL121" s="144"/>
      <c r="AM121" s="144"/>
      <c r="AN121" s="144"/>
      <c r="AO121" s="144">
        <v>239.2</v>
      </c>
      <c r="AP121" s="144">
        <v>180.2</v>
      </c>
      <c r="AQ121" s="144"/>
      <c r="AR121" s="144"/>
      <c r="AS121" s="144"/>
      <c r="AT121" s="144">
        <v>239.2</v>
      </c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>
        <f t="shared" si="1"/>
        <v>100</v>
      </c>
    </row>
    <row r="122" spans="1:56" ht="45.75" customHeight="1" x14ac:dyDescent="0.25">
      <c r="A122" s="149" t="s">
        <v>65</v>
      </c>
      <c r="B122" s="147" t="s">
        <v>414</v>
      </c>
      <c r="C122" s="147" t="s">
        <v>46</v>
      </c>
      <c r="D122" s="147" t="s">
        <v>53</v>
      </c>
      <c r="E122" s="147" t="s">
        <v>64</v>
      </c>
      <c r="F122" s="147"/>
      <c r="G122" s="147"/>
      <c r="H122" s="147"/>
      <c r="I122" s="147"/>
      <c r="J122" s="147"/>
      <c r="K122" s="147"/>
      <c r="L122" s="147"/>
      <c r="M122" s="147"/>
      <c r="N122" s="147"/>
      <c r="O122" s="147"/>
      <c r="P122" s="147"/>
      <c r="Q122" s="147"/>
      <c r="R122" s="147"/>
      <c r="S122" s="147"/>
      <c r="T122" s="147" t="s">
        <v>420</v>
      </c>
      <c r="U122" s="147"/>
      <c r="V122" s="148"/>
      <c r="W122" s="148"/>
      <c r="X122" s="148"/>
      <c r="Y122" s="148"/>
      <c r="Z122" s="149"/>
      <c r="AA122" s="150">
        <v>173.2</v>
      </c>
      <c r="AB122" s="150"/>
      <c r="AC122" s="150"/>
      <c r="AD122" s="150"/>
      <c r="AE122" s="150"/>
      <c r="AF122" s="150">
        <v>7</v>
      </c>
      <c r="AG122" s="150"/>
      <c r="AH122" s="150"/>
      <c r="AI122" s="150"/>
      <c r="AJ122" s="150"/>
      <c r="AK122" s="150">
        <v>180.2</v>
      </c>
      <c r="AL122" s="150"/>
      <c r="AM122" s="150"/>
      <c r="AN122" s="150"/>
      <c r="AO122" s="150">
        <v>239.2</v>
      </c>
      <c r="AP122" s="144">
        <v>180.2</v>
      </c>
      <c r="AQ122" s="150"/>
      <c r="AR122" s="150"/>
      <c r="AS122" s="150"/>
      <c r="AT122" s="150">
        <v>239.2</v>
      </c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>
        <f t="shared" si="1"/>
        <v>100</v>
      </c>
    </row>
    <row r="123" spans="1:56" ht="15" customHeight="1" x14ac:dyDescent="0.25">
      <c r="A123" s="149" t="s">
        <v>18</v>
      </c>
      <c r="B123" s="147" t="s">
        <v>414</v>
      </c>
      <c r="C123" s="147" t="s">
        <v>46</v>
      </c>
      <c r="D123" s="147" t="s">
        <v>53</v>
      </c>
      <c r="E123" s="147" t="s">
        <v>64</v>
      </c>
      <c r="F123" s="147"/>
      <c r="G123" s="147"/>
      <c r="H123" s="147"/>
      <c r="I123" s="147"/>
      <c r="J123" s="147"/>
      <c r="K123" s="147"/>
      <c r="L123" s="147"/>
      <c r="M123" s="147"/>
      <c r="N123" s="147"/>
      <c r="O123" s="147"/>
      <c r="P123" s="147"/>
      <c r="Q123" s="147"/>
      <c r="R123" s="147"/>
      <c r="S123" s="147"/>
      <c r="T123" s="147" t="s">
        <v>422</v>
      </c>
      <c r="U123" s="147"/>
      <c r="V123" s="148"/>
      <c r="W123" s="148"/>
      <c r="X123" s="148"/>
      <c r="Y123" s="148"/>
      <c r="Z123" s="149"/>
      <c r="AA123" s="150">
        <v>173.2</v>
      </c>
      <c r="AB123" s="150"/>
      <c r="AC123" s="150"/>
      <c r="AD123" s="150"/>
      <c r="AE123" s="150"/>
      <c r="AF123" s="150">
        <v>7</v>
      </c>
      <c r="AG123" s="150"/>
      <c r="AH123" s="150"/>
      <c r="AI123" s="150"/>
      <c r="AJ123" s="150"/>
      <c r="AK123" s="150">
        <v>180.2</v>
      </c>
      <c r="AL123" s="150"/>
      <c r="AM123" s="150"/>
      <c r="AN123" s="150"/>
      <c r="AO123" s="150">
        <v>239.2</v>
      </c>
      <c r="AP123" s="144">
        <v>180.2</v>
      </c>
      <c r="AQ123" s="150"/>
      <c r="AR123" s="150"/>
      <c r="AS123" s="150"/>
      <c r="AT123" s="150">
        <v>239.2</v>
      </c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>
        <f t="shared" si="1"/>
        <v>100</v>
      </c>
    </row>
    <row r="124" spans="1:56" ht="66" customHeight="1" x14ac:dyDescent="0.25">
      <c r="A124" s="141" t="s">
        <v>434</v>
      </c>
      <c r="B124" s="142" t="s">
        <v>414</v>
      </c>
      <c r="C124" s="142" t="s">
        <v>46</v>
      </c>
      <c r="D124" s="142" t="s">
        <v>53</v>
      </c>
      <c r="E124" s="142" t="s">
        <v>435</v>
      </c>
      <c r="F124" s="142"/>
      <c r="G124" s="142"/>
      <c r="H124" s="142"/>
      <c r="I124" s="142"/>
      <c r="J124" s="142"/>
      <c r="K124" s="142"/>
      <c r="L124" s="142"/>
      <c r="M124" s="142"/>
      <c r="N124" s="142"/>
      <c r="O124" s="142"/>
      <c r="P124" s="142"/>
      <c r="Q124" s="142"/>
      <c r="R124" s="142"/>
      <c r="S124" s="142"/>
      <c r="T124" s="142"/>
      <c r="U124" s="142"/>
      <c r="V124" s="143"/>
      <c r="W124" s="143"/>
      <c r="X124" s="143"/>
      <c r="Y124" s="143"/>
      <c r="Z124" s="141"/>
      <c r="AA124" s="144"/>
      <c r="AB124" s="144"/>
      <c r="AC124" s="144"/>
      <c r="AD124" s="144"/>
      <c r="AE124" s="144"/>
      <c r="AF124" s="144">
        <v>1261.5999999999999</v>
      </c>
      <c r="AG124" s="144"/>
      <c r="AH124" s="144">
        <v>1110.2</v>
      </c>
      <c r="AI124" s="144"/>
      <c r="AJ124" s="144">
        <v>151.4</v>
      </c>
      <c r="AK124" s="144">
        <v>1261.5999999999999</v>
      </c>
      <c r="AL124" s="144"/>
      <c r="AM124" s="144">
        <v>1110.2</v>
      </c>
      <c r="AN124" s="144"/>
      <c r="AO124" s="144"/>
      <c r="AP124" s="144">
        <v>1261.5999999999999</v>
      </c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>
        <f t="shared" si="1"/>
        <v>100</v>
      </c>
    </row>
    <row r="125" spans="1:56" ht="90.75" customHeight="1" x14ac:dyDescent="0.25">
      <c r="A125" s="146" t="s">
        <v>436</v>
      </c>
      <c r="B125" s="147" t="s">
        <v>414</v>
      </c>
      <c r="C125" s="147" t="s">
        <v>46</v>
      </c>
      <c r="D125" s="147" t="s">
        <v>53</v>
      </c>
      <c r="E125" s="147" t="s">
        <v>435</v>
      </c>
      <c r="F125" s="147"/>
      <c r="G125" s="147"/>
      <c r="H125" s="147"/>
      <c r="I125" s="147"/>
      <c r="J125" s="147"/>
      <c r="K125" s="147"/>
      <c r="L125" s="147"/>
      <c r="M125" s="147"/>
      <c r="N125" s="147"/>
      <c r="O125" s="147"/>
      <c r="P125" s="147"/>
      <c r="Q125" s="147"/>
      <c r="R125" s="147"/>
      <c r="S125" s="147"/>
      <c r="T125" s="147" t="s">
        <v>420</v>
      </c>
      <c r="U125" s="147"/>
      <c r="V125" s="148"/>
      <c r="W125" s="148"/>
      <c r="X125" s="148"/>
      <c r="Y125" s="148"/>
      <c r="Z125" s="149"/>
      <c r="AA125" s="150"/>
      <c r="AB125" s="150"/>
      <c r="AC125" s="150"/>
      <c r="AD125" s="150"/>
      <c r="AE125" s="150"/>
      <c r="AF125" s="150">
        <v>1261.5999999999999</v>
      </c>
      <c r="AG125" s="150"/>
      <c r="AH125" s="150">
        <v>1110.2</v>
      </c>
      <c r="AI125" s="150"/>
      <c r="AJ125" s="150">
        <v>151.4</v>
      </c>
      <c r="AK125" s="150">
        <v>1261.5999999999999</v>
      </c>
      <c r="AL125" s="150"/>
      <c r="AM125" s="150">
        <v>1110.2</v>
      </c>
      <c r="AN125" s="150"/>
      <c r="AO125" s="150"/>
      <c r="AP125" s="144">
        <v>1261.5999999999999</v>
      </c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>
        <f t="shared" si="1"/>
        <v>100</v>
      </c>
    </row>
    <row r="126" spans="1:56" ht="20.25" customHeight="1" x14ac:dyDescent="0.25">
      <c r="A126" s="149" t="s">
        <v>18</v>
      </c>
      <c r="B126" s="147" t="s">
        <v>414</v>
      </c>
      <c r="C126" s="147" t="s">
        <v>46</v>
      </c>
      <c r="D126" s="147" t="s">
        <v>53</v>
      </c>
      <c r="E126" s="147" t="s">
        <v>435</v>
      </c>
      <c r="F126" s="14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 t="s">
        <v>422</v>
      </c>
      <c r="U126" s="147"/>
      <c r="V126" s="148"/>
      <c r="W126" s="148"/>
      <c r="X126" s="148"/>
      <c r="Y126" s="148"/>
      <c r="Z126" s="149"/>
      <c r="AA126" s="150"/>
      <c r="AB126" s="150"/>
      <c r="AC126" s="150"/>
      <c r="AD126" s="150"/>
      <c r="AE126" s="150"/>
      <c r="AF126" s="150">
        <v>1261.5999999999999</v>
      </c>
      <c r="AG126" s="150"/>
      <c r="AH126" s="150">
        <v>1110.2</v>
      </c>
      <c r="AI126" s="150"/>
      <c r="AJ126" s="150">
        <v>151.4</v>
      </c>
      <c r="AK126" s="150">
        <v>1261.5999999999999</v>
      </c>
      <c r="AL126" s="150"/>
      <c r="AM126" s="150">
        <v>1110.2</v>
      </c>
      <c r="AN126" s="150"/>
      <c r="AO126" s="150"/>
      <c r="AP126" s="144">
        <v>1261.5999999999999</v>
      </c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>
        <f t="shared" si="1"/>
        <v>100</v>
      </c>
    </row>
    <row r="127" spans="1:56" ht="16.5" customHeight="1" x14ac:dyDescent="0.25">
      <c r="A127" s="138" t="s">
        <v>202</v>
      </c>
      <c r="B127" s="134" t="s">
        <v>414</v>
      </c>
      <c r="C127" s="134" t="s">
        <v>46</v>
      </c>
      <c r="D127" s="134" t="s">
        <v>37</v>
      </c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9"/>
      <c r="W127" s="139"/>
      <c r="X127" s="139"/>
      <c r="Y127" s="139"/>
      <c r="Z127" s="138"/>
      <c r="AA127" s="140">
        <v>363</v>
      </c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>
        <v>362.9</v>
      </c>
      <c r="AL127" s="140"/>
      <c r="AM127" s="140"/>
      <c r="AN127" s="140"/>
      <c r="AO127" s="140">
        <v>336.5</v>
      </c>
      <c r="AP127" s="140">
        <f>AP128</f>
        <v>221.20000000000002</v>
      </c>
      <c r="AQ127" s="140"/>
      <c r="AR127" s="140"/>
      <c r="AS127" s="140"/>
      <c r="AT127" s="140">
        <v>335.8</v>
      </c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>
        <f t="shared" si="1"/>
        <v>60.953430697161757</v>
      </c>
    </row>
    <row r="128" spans="1:56" ht="22.5" customHeight="1" x14ac:dyDescent="0.25">
      <c r="A128" s="141" t="s">
        <v>43</v>
      </c>
      <c r="B128" s="142" t="s">
        <v>414</v>
      </c>
      <c r="C128" s="142" t="s">
        <v>46</v>
      </c>
      <c r="D128" s="142" t="s">
        <v>37</v>
      </c>
      <c r="E128" s="142" t="s">
        <v>44</v>
      </c>
      <c r="F128" s="142"/>
      <c r="G128" s="142"/>
      <c r="H128" s="142"/>
      <c r="I128" s="142"/>
      <c r="J128" s="142"/>
      <c r="K128" s="142"/>
      <c r="L128" s="142"/>
      <c r="M128" s="142"/>
      <c r="N128" s="142"/>
      <c r="O128" s="142"/>
      <c r="P128" s="142"/>
      <c r="Q128" s="142"/>
      <c r="R128" s="142"/>
      <c r="S128" s="142"/>
      <c r="T128" s="142"/>
      <c r="U128" s="142"/>
      <c r="V128" s="143"/>
      <c r="W128" s="143"/>
      <c r="X128" s="143"/>
      <c r="Y128" s="143"/>
      <c r="Z128" s="141"/>
      <c r="AA128" s="144">
        <v>313</v>
      </c>
      <c r="AB128" s="144"/>
      <c r="AC128" s="144"/>
      <c r="AD128" s="144"/>
      <c r="AE128" s="144"/>
      <c r="AF128" s="144"/>
      <c r="AG128" s="144"/>
      <c r="AH128" s="144"/>
      <c r="AI128" s="144"/>
      <c r="AJ128" s="144"/>
      <c r="AK128" s="144">
        <v>312.89999999999998</v>
      </c>
      <c r="AL128" s="144"/>
      <c r="AM128" s="144"/>
      <c r="AN128" s="144"/>
      <c r="AO128" s="144">
        <v>286.5</v>
      </c>
      <c r="AP128" s="144">
        <f>AP129+AP131</f>
        <v>221.20000000000002</v>
      </c>
      <c r="AQ128" s="144"/>
      <c r="AR128" s="144"/>
      <c r="AS128" s="144"/>
      <c r="AT128" s="144">
        <v>285.8</v>
      </c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>
        <f t="shared" si="1"/>
        <v>70.693512304250575</v>
      </c>
    </row>
    <row r="129" spans="1:56" ht="48" customHeight="1" x14ac:dyDescent="0.25">
      <c r="A129" s="149" t="s">
        <v>45</v>
      </c>
      <c r="B129" s="147" t="s">
        <v>414</v>
      </c>
      <c r="C129" s="147" t="s">
        <v>46</v>
      </c>
      <c r="D129" s="147" t="s">
        <v>37</v>
      </c>
      <c r="E129" s="147" t="s">
        <v>44</v>
      </c>
      <c r="F129" s="147"/>
      <c r="G129" s="147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 t="s">
        <v>420</v>
      </c>
      <c r="U129" s="147"/>
      <c r="V129" s="148"/>
      <c r="W129" s="148"/>
      <c r="X129" s="148"/>
      <c r="Y129" s="148"/>
      <c r="Z129" s="149"/>
      <c r="AA129" s="150">
        <v>313</v>
      </c>
      <c r="AB129" s="150"/>
      <c r="AC129" s="150"/>
      <c r="AD129" s="150"/>
      <c r="AE129" s="150"/>
      <c r="AF129" s="150"/>
      <c r="AG129" s="150"/>
      <c r="AH129" s="150"/>
      <c r="AI129" s="150"/>
      <c r="AJ129" s="150"/>
      <c r="AK129" s="144">
        <v>312.89999999999998</v>
      </c>
      <c r="AL129" s="150"/>
      <c r="AM129" s="150"/>
      <c r="AN129" s="150"/>
      <c r="AO129" s="150">
        <v>286.5</v>
      </c>
      <c r="AP129" s="150">
        <v>176.3</v>
      </c>
      <c r="AQ129" s="150"/>
      <c r="AR129" s="150"/>
      <c r="AS129" s="150"/>
      <c r="AT129" s="150">
        <v>285.8</v>
      </c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>
        <f t="shared" si="1"/>
        <v>56.343879833812728</v>
      </c>
    </row>
    <row r="130" spans="1:56" ht="13.5" customHeight="1" x14ac:dyDescent="0.25">
      <c r="A130" s="149" t="s">
        <v>18</v>
      </c>
      <c r="B130" s="147" t="s">
        <v>414</v>
      </c>
      <c r="C130" s="147" t="s">
        <v>46</v>
      </c>
      <c r="D130" s="147" t="s">
        <v>37</v>
      </c>
      <c r="E130" s="147" t="s">
        <v>44</v>
      </c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 t="s">
        <v>422</v>
      </c>
      <c r="U130" s="147"/>
      <c r="V130" s="148"/>
      <c r="W130" s="148"/>
      <c r="X130" s="148"/>
      <c r="Y130" s="148"/>
      <c r="Z130" s="149"/>
      <c r="AA130" s="150">
        <v>313</v>
      </c>
      <c r="AB130" s="150"/>
      <c r="AC130" s="150"/>
      <c r="AD130" s="150"/>
      <c r="AE130" s="150"/>
      <c r="AF130" s="150"/>
      <c r="AG130" s="150"/>
      <c r="AH130" s="150"/>
      <c r="AI130" s="150"/>
      <c r="AJ130" s="150"/>
      <c r="AK130" s="144">
        <v>312.89999999999998</v>
      </c>
      <c r="AL130" s="150"/>
      <c r="AM130" s="150"/>
      <c r="AN130" s="150"/>
      <c r="AO130" s="150">
        <v>286.5</v>
      </c>
      <c r="AP130" s="150">
        <v>176.3</v>
      </c>
      <c r="AQ130" s="150"/>
      <c r="AR130" s="150"/>
      <c r="AS130" s="150"/>
      <c r="AT130" s="150">
        <v>285.8</v>
      </c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>
        <f t="shared" si="1"/>
        <v>56.343879833812728</v>
      </c>
    </row>
    <row r="131" spans="1:56" ht="48" customHeight="1" x14ac:dyDescent="0.25">
      <c r="A131" s="141" t="s">
        <v>47</v>
      </c>
      <c r="B131" s="142" t="s">
        <v>414</v>
      </c>
      <c r="C131" s="142" t="s">
        <v>46</v>
      </c>
      <c r="D131" s="142" t="s">
        <v>37</v>
      </c>
      <c r="E131" s="142" t="s">
        <v>48</v>
      </c>
      <c r="F131" s="142"/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  <c r="Q131" s="142"/>
      <c r="R131" s="142"/>
      <c r="S131" s="142"/>
      <c r="T131" s="142"/>
      <c r="U131" s="142"/>
      <c r="V131" s="143"/>
      <c r="W131" s="143"/>
      <c r="X131" s="143"/>
      <c r="Y131" s="143"/>
      <c r="Z131" s="141"/>
      <c r="AA131" s="144">
        <v>50</v>
      </c>
      <c r="AB131" s="144"/>
      <c r="AC131" s="144"/>
      <c r="AD131" s="144"/>
      <c r="AE131" s="144"/>
      <c r="AF131" s="144"/>
      <c r="AG131" s="144"/>
      <c r="AH131" s="144"/>
      <c r="AI131" s="144"/>
      <c r="AJ131" s="144"/>
      <c r="AK131" s="144">
        <v>50</v>
      </c>
      <c r="AL131" s="144"/>
      <c r="AM131" s="144"/>
      <c r="AN131" s="144"/>
      <c r="AO131" s="144">
        <v>50</v>
      </c>
      <c r="AP131" s="144">
        <v>44.9</v>
      </c>
      <c r="AQ131" s="144"/>
      <c r="AR131" s="144"/>
      <c r="AS131" s="144"/>
      <c r="AT131" s="144">
        <v>50</v>
      </c>
      <c r="AU131" s="144"/>
      <c r="AV131" s="144"/>
      <c r="AW131" s="144"/>
      <c r="AX131" s="144"/>
      <c r="AY131" s="144"/>
      <c r="AZ131" s="144"/>
      <c r="BA131" s="144"/>
      <c r="BB131" s="144"/>
      <c r="BC131" s="144"/>
      <c r="BD131" s="144">
        <f t="shared" si="1"/>
        <v>89.8</v>
      </c>
    </row>
    <row r="132" spans="1:56" ht="85.5" customHeight="1" x14ac:dyDescent="0.25">
      <c r="A132" s="149" t="s">
        <v>49</v>
      </c>
      <c r="B132" s="147" t="s">
        <v>414</v>
      </c>
      <c r="C132" s="147" t="s">
        <v>46</v>
      </c>
      <c r="D132" s="147" t="s">
        <v>37</v>
      </c>
      <c r="E132" s="147" t="s">
        <v>48</v>
      </c>
      <c r="F132" s="147"/>
      <c r="G132" s="147"/>
      <c r="H132" s="147"/>
      <c r="I132" s="147"/>
      <c r="J132" s="147"/>
      <c r="K132" s="147"/>
      <c r="L132" s="147"/>
      <c r="M132" s="147"/>
      <c r="N132" s="147"/>
      <c r="O132" s="147"/>
      <c r="P132" s="147"/>
      <c r="Q132" s="147"/>
      <c r="R132" s="147"/>
      <c r="S132" s="147"/>
      <c r="T132" s="147" t="s">
        <v>420</v>
      </c>
      <c r="U132" s="147"/>
      <c r="V132" s="148"/>
      <c r="W132" s="148"/>
      <c r="X132" s="148"/>
      <c r="Y132" s="148"/>
      <c r="Z132" s="149"/>
      <c r="AA132" s="150">
        <v>50</v>
      </c>
      <c r="AB132" s="150"/>
      <c r="AC132" s="150"/>
      <c r="AD132" s="150"/>
      <c r="AE132" s="150"/>
      <c r="AF132" s="150"/>
      <c r="AG132" s="150"/>
      <c r="AH132" s="150"/>
      <c r="AI132" s="150"/>
      <c r="AJ132" s="150"/>
      <c r="AK132" s="150">
        <v>50</v>
      </c>
      <c r="AL132" s="150"/>
      <c r="AM132" s="150"/>
      <c r="AN132" s="150"/>
      <c r="AO132" s="150">
        <v>50</v>
      </c>
      <c r="AP132" s="144">
        <v>44.9</v>
      </c>
      <c r="AQ132" s="150"/>
      <c r="AR132" s="150"/>
      <c r="AS132" s="150"/>
      <c r="AT132" s="150">
        <v>50</v>
      </c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>
        <f t="shared" si="1"/>
        <v>89.8</v>
      </c>
    </row>
    <row r="133" spans="1:56" ht="21.75" customHeight="1" x14ac:dyDescent="0.25">
      <c r="A133" s="149" t="s">
        <v>18</v>
      </c>
      <c r="B133" s="147" t="s">
        <v>414</v>
      </c>
      <c r="C133" s="147" t="s">
        <v>46</v>
      </c>
      <c r="D133" s="147" t="s">
        <v>37</v>
      </c>
      <c r="E133" s="147" t="s">
        <v>48</v>
      </c>
      <c r="F133" s="147"/>
      <c r="G133" s="147"/>
      <c r="H133" s="147"/>
      <c r="I133" s="147"/>
      <c r="J133" s="147"/>
      <c r="K133" s="147"/>
      <c r="L133" s="147"/>
      <c r="M133" s="147"/>
      <c r="N133" s="147"/>
      <c r="O133" s="147"/>
      <c r="P133" s="147"/>
      <c r="Q133" s="147"/>
      <c r="R133" s="147"/>
      <c r="S133" s="147"/>
      <c r="T133" s="147" t="s">
        <v>422</v>
      </c>
      <c r="U133" s="147"/>
      <c r="V133" s="148"/>
      <c r="W133" s="148"/>
      <c r="X133" s="148"/>
      <c r="Y133" s="148"/>
      <c r="Z133" s="149"/>
      <c r="AA133" s="150">
        <v>50</v>
      </c>
      <c r="AB133" s="150"/>
      <c r="AC133" s="150"/>
      <c r="AD133" s="150"/>
      <c r="AE133" s="150"/>
      <c r="AF133" s="150"/>
      <c r="AG133" s="150"/>
      <c r="AH133" s="150"/>
      <c r="AI133" s="150"/>
      <c r="AJ133" s="150"/>
      <c r="AK133" s="150">
        <v>50</v>
      </c>
      <c r="AL133" s="150"/>
      <c r="AM133" s="150"/>
      <c r="AN133" s="150"/>
      <c r="AO133" s="150">
        <v>50</v>
      </c>
      <c r="AP133" s="144">
        <v>44.9</v>
      </c>
      <c r="AQ133" s="150"/>
      <c r="AR133" s="150"/>
      <c r="AS133" s="150"/>
      <c r="AT133" s="150">
        <v>50</v>
      </c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>
        <f t="shared" si="1"/>
        <v>89.8</v>
      </c>
    </row>
    <row r="134" spans="1:56" ht="34.5" customHeight="1" x14ac:dyDescent="0.25">
      <c r="A134" s="138" t="s">
        <v>239</v>
      </c>
      <c r="B134" s="134" t="s">
        <v>414</v>
      </c>
      <c r="C134" s="134" t="s">
        <v>46</v>
      </c>
      <c r="D134" s="134" t="s">
        <v>46</v>
      </c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9"/>
      <c r="W134" s="139"/>
      <c r="X134" s="139"/>
      <c r="Y134" s="139"/>
      <c r="Z134" s="138"/>
      <c r="AA134" s="140"/>
      <c r="AB134" s="140"/>
      <c r="AC134" s="140"/>
      <c r="AD134" s="140"/>
      <c r="AE134" s="140"/>
      <c r="AF134" s="140">
        <v>50</v>
      </c>
      <c r="AG134" s="140"/>
      <c r="AH134" s="140"/>
      <c r="AI134" s="140"/>
      <c r="AJ134" s="140">
        <v>50</v>
      </c>
      <c r="AK134" s="140">
        <v>50</v>
      </c>
      <c r="AL134" s="140">
        <v>50</v>
      </c>
      <c r="AM134" s="140">
        <v>50</v>
      </c>
      <c r="AN134" s="140">
        <v>50</v>
      </c>
      <c r="AO134" s="140">
        <v>50</v>
      </c>
      <c r="AP134" s="140">
        <v>50</v>
      </c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>
        <f t="shared" si="1"/>
        <v>100</v>
      </c>
    </row>
    <row r="135" spans="1:56" ht="78.75" customHeight="1" x14ac:dyDescent="0.25">
      <c r="A135" s="141" t="s">
        <v>117</v>
      </c>
      <c r="B135" s="142" t="s">
        <v>414</v>
      </c>
      <c r="C135" s="142" t="s">
        <v>46</v>
      </c>
      <c r="D135" s="142" t="s">
        <v>46</v>
      </c>
      <c r="E135" s="142" t="s">
        <v>118</v>
      </c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42"/>
      <c r="V135" s="143"/>
      <c r="W135" s="143"/>
      <c r="X135" s="143"/>
      <c r="Y135" s="143"/>
      <c r="Z135" s="141"/>
      <c r="AA135" s="144"/>
      <c r="AB135" s="144"/>
      <c r="AC135" s="144"/>
      <c r="AD135" s="144"/>
      <c r="AE135" s="144"/>
      <c r="AF135" s="144">
        <v>50</v>
      </c>
      <c r="AG135" s="144"/>
      <c r="AH135" s="144"/>
      <c r="AI135" s="144"/>
      <c r="AJ135" s="144">
        <v>50</v>
      </c>
      <c r="AK135" s="144">
        <v>50</v>
      </c>
      <c r="AL135" s="144">
        <v>50</v>
      </c>
      <c r="AM135" s="144">
        <v>50</v>
      </c>
      <c r="AN135" s="144">
        <v>50</v>
      </c>
      <c r="AO135" s="144">
        <v>50</v>
      </c>
      <c r="AP135" s="144">
        <v>50</v>
      </c>
      <c r="AQ135" s="144"/>
      <c r="AR135" s="144"/>
      <c r="AS135" s="144"/>
      <c r="AT135" s="144"/>
      <c r="AU135" s="144"/>
      <c r="AV135" s="144"/>
      <c r="AW135" s="144"/>
      <c r="AX135" s="144"/>
      <c r="AY135" s="144"/>
      <c r="AZ135" s="144"/>
      <c r="BA135" s="144"/>
      <c r="BB135" s="144"/>
      <c r="BC135" s="144"/>
      <c r="BD135" s="144">
        <f t="shared" ref="BD135:BD180" si="2">AP135/AK135*100</f>
        <v>100</v>
      </c>
    </row>
    <row r="136" spans="1:56" ht="77.25" customHeight="1" x14ac:dyDescent="0.25">
      <c r="A136" s="149" t="s">
        <v>119</v>
      </c>
      <c r="B136" s="147" t="s">
        <v>414</v>
      </c>
      <c r="C136" s="147" t="s">
        <v>46</v>
      </c>
      <c r="D136" s="147" t="s">
        <v>46</v>
      </c>
      <c r="E136" s="147" t="s">
        <v>118</v>
      </c>
      <c r="F136" s="147"/>
      <c r="G136" s="147"/>
      <c r="H136" s="147"/>
      <c r="I136" s="147"/>
      <c r="J136" s="147"/>
      <c r="K136" s="147"/>
      <c r="L136" s="147"/>
      <c r="M136" s="147"/>
      <c r="N136" s="147"/>
      <c r="O136" s="147"/>
      <c r="P136" s="147"/>
      <c r="Q136" s="147"/>
      <c r="R136" s="147"/>
      <c r="S136" s="147"/>
      <c r="T136" s="147" t="s">
        <v>416</v>
      </c>
      <c r="U136" s="147"/>
      <c r="V136" s="148"/>
      <c r="W136" s="148"/>
      <c r="X136" s="148"/>
      <c r="Y136" s="148"/>
      <c r="Z136" s="149"/>
      <c r="AA136" s="150"/>
      <c r="AB136" s="150"/>
      <c r="AC136" s="150"/>
      <c r="AD136" s="150"/>
      <c r="AE136" s="150"/>
      <c r="AF136" s="150">
        <v>50</v>
      </c>
      <c r="AG136" s="150"/>
      <c r="AH136" s="150"/>
      <c r="AI136" s="150"/>
      <c r="AJ136" s="150">
        <v>50</v>
      </c>
      <c r="AK136" s="144">
        <v>50</v>
      </c>
      <c r="AL136" s="144">
        <v>50</v>
      </c>
      <c r="AM136" s="144">
        <v>50</v>
      </c>
      <c r="AN136" s="144">
        <v>50</v>
      </c>
      <c r="AO136" s="144">
        <v>50</v>
      </c>
      <c r="AP136" s="144">
        <v>50</v>
      </c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>
        <f t="shared" si="2"/>
        <v>100</v>
      </c>
    </row>
    <row r="137" spans="1:56" ht="16.5" customHeight="1" x14ac:dyDescent="0.25">
      <c r="A137" s="138" t="s">
        <v>164</v>
      </c>
      <c r="B137" s="134" t="s">
        <v>414</v>
      </c>
      <c r="C137" s="134" t="s">
        <v>13</v>
      </c>
      <c r="D137" s="134" t="s">
        <v>165</v>
      </c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134"/>
      <c r="R137" s="134"/>
      <c r="S137" s="134"/>
      <c r="T137" s="134"/>
      <c r="U137" s="134"/>
      <c r="V137" s="139"/>
      <c r="W137" s="139"/>
      <c r="X137" s="139"/>
      <c r="Y137" s="139"/>
      <c r="Z137" s="138"/>
      <c r="AA137" s="140">
        <v>7207.4</v>
      </c>
      <c r="AB137" s="140"/>
      <c r="AC137" s="140">
        <v>1658.8</v>
      </c>
      <c r="AD137" s="140">
        <v>844.3</v>
      </c>
      <c r="AE137" s="140">
        <v>1185.0999999999999</v>
      </c>
      <c r="AF137" s="140">
        <v>212.5</v>
      </c>
      <c r="AG137" s="140"/>
      <c r="AH137" s="140">
        <v>92.2</v>
      </c>
      <c r="AI137" s="140">
        <v>-49.9</v>
      </c>
      <c r="AJ137" s="140">
        <v>69.2</v>
      </c>
      <c r="AK137" s="140">
        <v>7419.7</v>
      </c>
      <c r="AL137" s="140"/>
      <c r="AM137" s="140">
        <v>1751</v>
      </c>
      <c r="AN137" s="140">
        <v>794.4</v>
      </c>
      <c r="AO137" s="140">
        <v>4871.8</v>
      </c>
      <c r="AP137" s="140">
        <v>7411.6</v>
      </c>
      <c r="AQ137" s="140"/>
      <c r="AR137" s="140"/>
      <c r="AS137" s="140">
        <v>822.2</v>
      </c>
      <c r="AT137" s="140">
        <v>4565.1000000000004</v>
      </c>
      <c r="AU137" s="140"/>
      <c r="AV137" s="140"/>
      <c r="AW137" s="140">
        <v>847.5</v>
      </c>
      <c r="AX137" s="140"/>
      <c r="AY137" s="140"/>
      <c r="AZ137" s="140"/>
      <c r="BA137" s="140"/>
      <c r="BB137" s="140"/>
      <c r="BC137" s="140"/>
      <c r="BD137" s="140">
        <f t="shared" si="2"/>
        <v>99.890831165680567</v>
      </c>
    </row>
    <row r="138" spans="1:56" ht="11.25" customHeight="1" x14ac:dyDescent="0.25">
      <c r="A138" s="138" t="s">
        <v>166</v>
      </c>
      <c r="B138" s="134" t="s">
        <v>414</v>
      </c>
      <c r="C138" s="134" t="s">
        <v>13</v>
      </c>
      <c r="D138" s="134" t="s">
        <v>14</v>
      </c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9"/>
      <c r="W138" s="139"/>
      <c r="X138" s="139"/>
      <c r="Y138" s="139"/>
      <c r="Z138" s="138"/>
      <c r="AA138" s="140">
        <v>7207.4</v>
      </c>
      <c r="AB138" s="140"/>
      <c r="AC138" s="140">
        <v>1658.8</v>
      </c>
      <c r="AD138" s="140">
        <v>844.3</v>
      </c>
      <c r="AE138" s="140">
        <v>1185.0999999999999</v>
      </c>
      <c r="AF138" s="140">
        <v>212.5</v>
      </c>
      <c r="AG138" s="140"/>
      <c r="AH138" s="140">
        <v>92.2</v>
      </c>
      <c r="AI138" s="140">
        <v>-49.9</v>
      </c>
      <c r="AJ138" s="140">
        <v>69.2</v>
      </c>
      <c r="AK138" s="140">
        <v>7419.7</v>
      </c>
      <c r="AL138" s="140"/>
      <c r="AM138" s="140">
        <v>1751</v>
      </c>
      <c r="AN138" s="140">
        <v>794.4</v>
      </c>
      <c r="AO138" s="140">
        <v>4871.8</v>
      </c>
      <c r="AP138" s="140">
        <v>7411.6</v>
      </c>
      <c r="AQ138" s="140"/>
      <c r="AR138" s="140"/>
      <c r="AS138" s="140">
        <v>822.2</v>
      </c>
      <c r="AT138" s="140">
        <v>4565.1000000000004</v>
      </c>
      <c r="AU138" s="140"/>
      <c r="AV138" s="140"/>
      <c r="AW138" s="140">
        <v>847.5</v>
      </c>
      <c r="AX138" s="140"/>
      <c r="AY138" s="140"/>
      <c r="AZ138" s="140"/>
      <c r="BA138" s="140"/>
      <c r="BB138" s="140"/>
      <c r="BC138" s="140"/>
      <c r="BD138" s="140">
        <f t="shared" si="2"/>
        <v>99.890831165680567</v>
      </c>
    </row>
    <row r="139" spans="1:56" ht="28.5" customHeight="1" x14ac:dyDescent="0.25">
      <c r="A139" s="141" t="s">
        <v>9</v>
      </c>
      <c r="B139" s="142" t="s">
        <v>414</v>
      </c>
      <c r="C139" s="142" t="s">
        <v>13</v>
      </c>
      <c r="D139" s="142" t="s">
        <v>14</v>
      </c>
      <c r="E139" s="142" t="s">
        <v>10</v>
      </c>
      <c r="F139" s="142"/>
      <c r="G139" s="142"/>
      <c r="H139" s="142"/>
      <c r="I139" s="142"/>
      <c r="J139" s="142"/>
      <c r="K139" s="142"/>
      <c r="L139" s="142"/>
      <c r="M139" s="142"/>
      <c r="N139" s="142"/>
      <c r="O139" s="142"/>
      <c r="P139" s="142"/>
      <c r="Q139" s="142"/>
      <c r="R139" s="142"/>
      <c r="S139" s="142"/>
      <c r="T139" s="142"/>
      <c r="U139" s="142"/>
      <c r="V139" s="143"/>
      <c r="W139" s="143"/>
      <c r="X139" s="143"/>
      <c r="Y139" s="143"/>
      <c r="Z139" s="141"/>
      <c r="AA139" s="144">
        <v>3714.8</v>
      </c>
      <c r="AB139" s="144"/>
      <c r="AC139" s="144"/>
      <c r="AD139" s="144">
        <v>800</v>
      </c>
      <c r="AE139" s="144"/>
      <c r="AF139" s="144">
        <v>-52.9</v>
      </c>
      <c r="AG139" s="144"/>
      <c r="AH139" s="144"/>
      <c r="AI139" s="144">
        <v>-89.9</v>
      </c>
      <c r="AJ139" s="144"/>
      <c r="AK139" s="144">
        <v>3661.8</v>
      </c>
      <c r="AL139" s="144"/>
      <c r="AM139" s="144"/>
      <c r="AN139" s="144">
        <v>710.1</v>
      </c>
      <c r="AO139" s="144">
        <v>4178.6000000000004</v>
      </c>
      <c r="AP139" s="144">
        <v>3659.2</v>
      </c>
      <c r="AQ139" s="144"/>
      <c r="AR139" s="144"/>
      <c r="AS139" s="144">
        <v>800</v>
      </c>
      <c r="AT139" s="144">
        <v>3857.8</v>
      </c>
      <c r="AU139" s="144"/>
      <c r="AV139" s="144"/>
      <c r="AW139" s="144">
        <v>800</v>
      </c>
      <c r="AX139" s="144"/>
      <c r="AY139" s="144"/>
      <c r="AZ139" s="144"/>
      <c r="BA139" s="144"/>
      <c r="BB139" s="144"/>
      <c r="BC139" s="144"/>
      <c r="BD139" s="144">
        <f t="shared" si="2"/>
        <v>99.928996668305189</v>
      </c>
    </row>
    <row r="140" spans="1:56" ht="102" customHeight="1" x14ac:dyDescent="0.25">
      <c r="A140" s="146" t="s">
        <v>11</v>
      </c>
      <c r="B140" s="147" t="s">
        <v>414</v>
      </c>
      <c r="C140" s="147" t="s">
        <v>13</v>
      </c>
      <c r="D140" s="147" t="s">
        <v>14</v>
      </c>
      <c r="E140" s="147" t="s">
        <v>10</v>
      </c>
      <c r="F140" s="147"/>
      <c r="G140" s="147"/>
      <c r="H140" s="147"/>
      <c r="I140" s="147"/>
      <c r="J140" s="147"/>
      <c r="K140" s="147"/>
      <c r="L140" s="147"/>
      <c r="M140" s="147"/>
      <c r="N140" s="147"/>
      <c r="O140" s="147"/>
      <c r="P140" s="147"/>
      <c r="Q140" s="147"/>
      <c r="R140" s="147"/>
      <c r="S140" s="147"/>
      <c r="T140" s="147" t="s">
        <v>417</v>
      </c>
      <c r="U140" s="147"/>
      <c r="V140" s="148"/>
      <c r="W140" s="148"/>
      <c r="X140" s="148"/>
      <c r="Y140" s="148"/>
      <c r="Z140" s="149"/>
      <c r="AA140" s="150">
        <v>2466.3000000000002</v>
      </c>
      <c r="AB140" s="150"/>
      <c r="AC140" s="150"/>
      <c r="AD140" s="150"/>
      <c r="AE140" s="150"/>
      <c r="AF140" s="150">
        <v>289</v>
      </c>
      <c r="AG140" s="150"/>
      <c r="AH140" s="150"/>
      <c r="AI140" s="150">
        <v>184.9</v>
      </c>
      <c r="AJ140" s="150"/>
      <c r="AK140" s="150">
        <v>2755.3</v>
      </c>
      <c r="AL140" s="150"/>
      <c r="AM140" s="150"/>
      <c r="AN140" s="150">
        <v>184.9</v>
      </c>
      <c r="AO140" s="150">
        <v>2943.5</v>
      </c>
      <c r="AP140" s="150">
        <v>2755.1</v>
      </c>
      <c r="AQ140" s="150"/>
      <c r="AR140" s="150"/>
      <c r="AS140" s="150"/>
      <c r="AT140" s="150">
        <v>2622.8</v>
      </c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>
        <f t="shared" si="2"/>
        <v>99.992741262294487</v>
      </c>
    </row>
    <row r="141" spans="1:56" ht="15" customHeight="1" x14ac:dyDescent="0.25">
      <c r="A141" s="149" t="s">
        <v>12</v>
      </c>
      <c r="B141" s="147" t="s">
        <v>414</v>
      </c>
      <c r="C141" s="147" t="s">
        <v>13</v>
      </c>
      <c r="D141" s="147" t="s">
        <v>14</v>
      </c>
      <c r="E141" s="147" t="s">
        <v>10</v>
      </c>
      <c r="F141" s="147"/>
      <c r="G141" s="147"/>
      <c r="H141" s="147"/>
      <c r="I141" s="147"/>
      <c r="J141" s="147"/>
      <c r="K141" s="147"/>
      <c r="L141" s="147"/>
      <c r="M141" s="147"/>
      <c r="N141" s="147"/>
      <c r="O141" s="147"/>
      <c r="P141" s="147"/>
      <c r="Q141" s="147"/>
      <c r="R141" s="147"/>
      <c r="S141" s="147"/>
      <c r="T141" s="147" t="s">
        <v>437</v>
      </c>
      <c r="U141" s="147"/>
      <c r="V141" s="148"/>
      <c r="W141" s="148"/>
      <c r="X141" s="148"/>
      <c r="Y141" s="148"/>
      <c r="Z141" s="149"/>
      <c r="AA141" s="150">
        <v>1819.8</v>
      </c>
      <c r="AB141" s="150"/>
      <c r="AC141" s="150"/>
      <c r="AD141" s="150"/>
      <c r="AE141" s="150"/>
      <c r="AF141" s="150">
        <v>292.10000000000002</v>
      </c>
      <c r="AG141" s="150"/>
      <c r="AH141" s="150"/>
      <c r="AI141" s="150">
        <v>162</v>
      </c>
      <c r="AJ141" s="150"/>
      <c r="AK141" s="150">
        <v>2111.9</v>
      </c>
      <c r="AL141" s="150"/>
      <c r="AM141" s="150"/>
      <c r="AN141" s="150">
        <v>162</v>
      </c>
      <c r="AO141" s="150">
        <v>2297</v>
      </c>
      <c r="AP141" s="150">
        <v>2111.6999999999998</v>
      </c>
      <c r="AQ141" s="150"/>
      <c r="AR141" s="150"/>
      <c r="AS141" s="150"/>
      <c r="AT141" s="150">
        <v>1976.3</v>
      </c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>
        <f t="shared" si="2"/>
        <v>99.990529854633252</v>
      </c>
    </row>
    <row r="142" spans="1:56" ht="51.75" customHeight="1" x14ac:dyDescent="0.25">
      <c r="A142" s="149" t="s">
        <v>15</v>
      </c>
      <c r="B142" s="147" t="s">
        <v>414</v>
      </c>
      <c r="C142" s="147" t="s">
        <v>13</v>
      </c>
      <c r="D142" s="147" t="s">
        <v>14</v>
      </c>
      <c r="E142" s="147" t="s">
        <v>10</v>
      </c>
      <c r="F142" s="147"/>
      <c r="G142" s="147"/>
      <c r="H142" s="147"/>
      <c r="I142" s="147"/>
      <c r="J142" s="147"/>
      <c r="K142" s="147"/>
      <c r="L142" s="147"/>
      <c r="M142" s="147"/>
      <c r="N142" s="147"/>
      <c r="O142" s="147"/>
      <c r="P142" s="147"/>
      <c r="Q142" s="147"/>
      <c r="R142" s="147"/>
      <c r="S142" s="147"/>
      <c r="T142" s="147" t="s">
        <v>438</v>
      </c>
      <c r="U142" s="147"/>
      <c r="V142" s="148"/>
      <c r="W142" s="148"/>
      <c r="X142" s="148"/>
      <c r="Y142" s="148"/>
      <c r="Z142" s="149"/>
      <c r="AA142" s="150">
        <v>646.5</v>
      </c>
      <c r="AB142" s="150"/>
      <c r="AC142" s="150"/>
      <c r="AD142" s="150"/>
      <c r="AE142" s="150"/>
      <c r="AF142" s="150">
        <v>-3.1</v>
      </c>
      <c r="AG142" s="150"/>
      <c r="AH142" s="150"/>
      <c r="AI142" s="150">
        <v>22.9</v>
      </c>
      <c r="AJ142" s="150"/>
      <c r="AK142" s="150">
        <v>643.4</v>
      </c>
      <c r="AL142" s="150"/>
      <c r="AM142" s="150"/>
      <c r="AN142" s="150">
        <v>22.9</v>
      </c>
      <c r="AO142" s="150">
        <v>646.5</v>
      </c>
      <c r="AP142" s="150">
        <v>643.4</v>
      </c>
      <c r="AQ142" s="150"/>
      <c r="AR142" s="150"/>
      <c r="AS142" s="150"/>
      <c r="AT142" s="150">
        <v>646.5</v>
      </c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>
        <f t="shared" si="2"/>
        <v>100</v>
      </c>
    </row>
    <row r="143" spans="1:56" ht="62.25" customHeight="1" x14ac:dyDescent="0.25">
      <c r="A143" s="149" t="s">
        <v>16</v>
      </c>
      <c r="B143" s="147" t="s">
        <v>414</v>
      </c>
      <c r="C143" s="147" t="s">
        <v>13</v>
      </c>
      <c r="D143" s="147" t="s">
        <v>14</v>
      </c>
      <c r="E143" s="147" t="s">
        <v>10</v>
      </c>
      <c r="F143" s="147"/>
      <c r="G143" s="147"/>
      <c r="H143" s="147"/>
      <c r="I143" s="147"/>
      <c r="J143" s="147"/>
      <c r="K143" s="147"/>
      <c r="L143" s="147"/>
      <c r="M143" s="147"/>
      <c r="N143" s="147"/>
      <c r="O143" s="147"/>
      <c r="P143" s="147"/>
      <c r="Q143" s="147"/>
      <c r="R143" s="147"/>
      <c r="S143" s="147"/>
      <c r="T143" s="147" t="s">
        <v>420</v>
      </c>
      <c r="U143" s="147"/>
      <c r="V143" s="148"/>
      <c r="W143" s="148"/>
      <c r="X143" s="148"/>
      <c r="Y143" s="148"/>
      <c r="Z143" s="149"/>
      <c r="AA143" s="150">
        <v>1196.0999999999999</v>
      </c>
      <c r="AB143" s="150"/>
      <c r="AC143" s="150"/>
      <c r="AD143" s="150">
        <v>800</v>
      </c>
      <c r="AE143" s="150"/>
      <c r="AF143" s="150">
        <v>-341.9</v>
      </c>
      <c r="AG143" s="150"/>
      <c r="AH143" s="150"/>
      <c r="AI143" s="150">
        <v>-274.8</v>
      </c>
      <c r="AJ143" s="150"/>
      <c r="AK143" s="150">
        <v>854.1</v>
      </c>
      <c r="AL143" s="150"/>
      <c r="AM143" s="150"/>
      <c r="AN143" s="150">
        <v>525.20000000000005</v>
      </c>
      <c r="AO143" s="150">
        <v>1182.5999999999999</v>
      </c>
      <c r="AP143" s="150">
        <v>853.7</v>
      </c>
      <c r="AQ143" s="150"/>
      <c r="AR143" s="150"/>
      <c r="AS143" s="150">
        <v>800</v>
      </c>
      <c r="AT143" s="150">
        <v>1182.5999999999999</v>
      </c>
      <c r="AU143" s="150"/>
      <c r="AV143" s="150"/>
      <c r="AW143" s="150">
        <v>800</v>
      </c>
      <c r="AX143" s="150"/>
      <c r="AY143" s="150"/>
      <c r="AZ143" s="150"/>
      <c r="BA143" s="150"/>
      <c r="BB143" s="150"/>
      <c r="BC143" s="150"/>
      <c r="BD143" s="150">
        <f t="shared" si="2"/>
        <v>99.953167076454747</v>
      </c>
    </row>
    <row r="144" spans="1:56" ht="35.25" customHeight="1" x14ac:dyDescent="0.25">
      <c r="A144" s="149" t="s">
        <v>17</v>
      </c>
      <c r="B144" s="147" t="s">
        <v>414</v>
      </c>
      <c r="C144" s="147" t="s">
        <v>13</v>
      </c>
      <c r="D144" s="147" t="s">
        <v>14</v>
      </c>
      <c r="E144" s="147" t="s">
        <v>10</v>
      </c>
      <c r="F144" s="147"/>
      <c r="G144" s="147"/>
      <c r="H144" s="147"/>
      <c r="I144" s="147"/>
      <c r="J144" s="147"/>
      <c r="K144" s="147"/>
      <c r="L144" s="147"/>
      <c r="M144" s="147"/>
      <c r="N144" s="147"/>
      <c r="O144" s="147"/>
      <c r="P144" s="147"/>
      <c r="Q144" s="147"/>
      <c r="R144" s="147"/>
      <c r="S144" s="147"/>
      <c r="T144" s="147" t="s">
        <v>421</v>
      </c>
      <c r="U144" s="147"/>
      <c r="V144" s="148"/>
      <c r="W144" s="148"/>
      <c r="X144" s="148"/>
      <c r="Y144" s="148"/>
      <c r="Z144" s="149"/>
      <c r="AA144" s="150">
        <v>2.7</v>
      </c>
      <c r="AB144" s="150"/>
      <c r="AC144" s="150"/>
      <c r="AD144" s="150"/>
      <c r="AE144" s="150"/>
      <c r="AF144" s="150">
        <v>11</v>
      </c>
      <c r="AG144" s="150"/>
      <c r="AH144" s="150"/>
      <c r="AI144" s="150"/>
      <c r="AJ144" s="150"/>
      <c r="AK144" s="150">
        <v>13.6</v>
      </c>
      <c r="AL144" s="150"/>
      <c r="AM144" s="150"/>
      <c r="AN144" s="150"/>
      <c r="AO144" s="150">
        <v>2.7</v>
      </c>
      <c r="AP144" s="150">
        <v>13.3</v>
      </c>
      <c r="AQ144" s="150"/>
      <c r="AR144" s="150"/>
      <c r="AS144" s="150"/>
      <c r="AT144" s="150">
        <v>2.7</v>
      </c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>
        <f t="shared" si="2"/>
        <v>97.794117647058826</v>
      </c>
    </row>
    <row r="145" spans="1:56" ht="19.5" customHeight="1" x14ac:dyDescent="0.25">
      <c r="A145" s="149" t="s">
        <v>18</v>
      </c>
      <c r="B145" s="147" t="s">
        <v>414</v>
      </c>
      <c r="C145" s="147" t="s">
        <v>13</v>
      </c>
      <c r="D145" s="147" t="s">
        <v>14</v>
      </c>
      <c r="E145" s="147" t="s">
        <v>10</v>
      </c>
      <c r="F145" s="147"/>
      <c r="G145" s="147"/>
      <c r="H145" s="147"/>
      <c r="I145" s="147"/>
      <c r="J145" s="147"/>
      <c r="K145" s="147"/>
      <c r="L145" s="147"/>
      <c r="M145" s="147"/>
      <c r="N145" s="147"/>
      <c r="O145" s="147"/>
      <c r="P145" s="147"/>
      <c r="Q145" s="147"/>
      <c r="R145" s="147"/>
      <c r="S145" s="147"/>
      <c r="T145" s="147" t="s">
        <v>422</v>
      </c>
      <c r="U145" s="147"/>
      <c r="V145" s="148"/>
      <c r="W145" s="148"/>
      <c r="X145" s="148"/>
      <c r="Y145" s="148"/>
      <c r="Z145" s="149"/>
      <c r="AA145" s="150">
        <v>393.4</v>
      </c>
      <c r="AB145" s="150"/>
      <c r="AC145" s="150"/>
      <c r="AD145" s="150"/>
      <c r="AE145" s="150"/>
      <c r="AF145" s="150">
        <v>48.9</v>
      </c>
      <c r="AG145" s="150"/>
      <c r="AH145" s="150"/>
      <c r="AI145" s="150">
        <v>89.7</v>
      </c>
      <c r="AJ145" s="150"/>
      <c r="AK145" s="150">
        <v>442.3</v>
      </c>
      <c r="AL145" s="150"/>
      <c r="AM145" s="150"/>
      <c r="AN145" s="150">
        <v>89.7</v>
      </c>
      <c r="AO145" s="150">
        <v>379.9</v>
      </c>
      <c r="AP145" s="150">
        <v>442.2</v>
      </c>
      <c r="AQ145" s="150"/>
      <c r="AR145" s="150"/>
      <c r="AS145" s="150"/>
      <c r="AT145" s="150">
        <v>379.9</v>
      </c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>
        <f t="shared" si="2"/>
        <v>99.977390911146273</v>
      </c>
    </row>
    <row r="146" spans="1:56" ht="18" customHeight="1" x14ac:dyDescent="0.25">
      <c r="A146" s="149" t="s">
        <v>19</v>
      </c>
      <c r="B146" s="147" t="s">
        <v>414</v>
      </c>
      <c r="C146" s="147" t="s">
        <v>13</v>
      </c>
      <c r="D146" s="147" t="s">
        <v>14</v>
      </c>
      <c r="E146" s="147" t="s">
        <v>10</v>
      </c>
      <c r="F146" s="147"/>
      <c r="G146" s="147"/>
      <c r="H146" s="147"/>
      <c r="I146" s="147"/>
      <c r="J146" s="147"/>
      <c r="K146" s="147"/>
      <c r="L146" s="147"/>
      <c r="M146" s="147"/>
      <c r="N146" s="147"/>
      <c r="O146" s="147"/>
      <c r="P146" s="147"/>
      <c r="Q146" s="147"/>
      <c r="R146" s="147"/>
      <c r="S146" s="147"/>
      <c r="T146" s="147" t="s">
        <v>423</v>
      </c>
      <c r="U146" s="147"/>
      <c r="V146" s="148"/>
      <c r="W146" s="148"/>
      <c r="X146" s="148"/>
      <c r="Y146" s="148"/>
      <c r="Z146" s="149"/>
      <c r="AA146" s="150">
        <v>800</v>
      </c>
      <c r="AB146" s="150"/>
      <c r="AC146" s="150"/>
      <c r="AD146" s="150">
        <v>800</v>
      </c>
      <c r="AE146" s="150"/>
      <c r="AF146" s="150">
        <v>-401.8</v>
      </c>
      <c r="AG146" s="150"/>
      <c r="AH146" s="150"/>
      <c r="AI146" s="150">
        <v>-364.5</v>
      </c>
      <c r="AJ146" s="150"/>
      <c r="AK146" s="150">
        <v>398.2</v>
      </c>
      <c r="AL146" s="150"/>
      <c r="AM146" s="150"/>
      <c r="AN146" s="150">
        <v>435.5</v>
      </c>
      <c r="AO146" s="150">
        <v>800</v>
      </c>
      <c r="AP146" s="150">
        <v>398.2</v>
      </c>
      <c r="AQ146" s="150"/>
      <c r="AR146" s="150"/>
      <c r="AS146" s="150">
        <v>800</v>
      </c>
      <c r="AT146" s="150">
        <v>800</v>
      </c>
      <c r="AU146" s="150"/>
      <c r="AV146" s="150"/>
      <c r="AW146" s="150">
        <v>800</v>
      </c>
      <c r="AX146" s="150"/>
      <c r="AY146" s="150"/>
      <c r="AZ146" s="150"/>
      <c r="BA146" s="150"/>
      <c r="BB146" s="150"/>
      <c r="BC146" s="150"/>
      <c r="BD146" s="150">
        <f t="shared" si="2"/>
        <v>100</v>
      </c>
    </row>
    <row r="147" spans="1:56" ht="32.25" customHeight="1" x14ac:dyDescent="0.25">
      <c r="A147" s="149" t="s">
        <v>20</v>
      </c>
      <c r="B147" s="147" t="s">
        <v>414</v>
      </c>
      <c r="C147" s="147" t="s">
        <v>13</v>
      </c>
      <c r="D147" s="147" t="s">
        <v>14</v>
      </c>
      <c r="E147" s="147" t="s">
        <v>10</v>
      </c>
      <c r="F147" s="147"/>
      <c r="G147" s="147"/>
      <c r="H147" s="147"/>
      <c r="I147" s="147"/>
      <c r="J147" s="147"/>
      <c r="K147" s="147"/>
      <c r="L147" s="147"/>
      <c r="M147" s="147"/>
      <c r="N147" s="147"/>
      <c r="O147" s="147"/>
      <c r="P147" s="147"/>
      <c r="Q147" s="147"/>
      <c r="R147" s="147"/>
      <c r="S147" s="147"/>
      <c r="T147" s="147" t="s">
        <v>424</v>
      </c>
      <c r="U147" s="147"/>
      <c r="V147" s="148"/>
      <c r="W147" s="148"/>
      <c r="X147" s="148"/>
      <c r="Y147" s="148"/>
      <c r="Z147" s="149"/>
      <c r="AA147" s="150">
        <v>52.4</v>
      </c>
      <c r="AB147" s="150"/>
      <c r="AC147" s="150"/>
      <c r="AD147" s="150"/>
      <c r="AE147" s="150"/>
      <c r="AF147" s="150"/>
      <c r="AG147" s="150"/>
      <c r="AH147" s="150"/>
      <c r="AI147" s="150"/>
      <c r="AJ147" s="150"/>
      <c r="AK147" s="150">
        <v>52.4</v>
      </c>
      <c r="AL147" s="150"/>
      <c r="AM147" s="150"/>
      <c r="AN147" s="150"/>
      <c r="AO147" s="150">
        <v>52.5</v>
      </c>
      <c r="AP147" s="150">
        <v>50.4</v>
      </c>
      <c r="AQ147" s="150"/>
      <c r="AR147" s="150"/>
      <c r="AS147" s="150"/>
      <c r="AT147" s="150">
        <v>52.4</v>
      </c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>
        <f t="shared" si="2"/>
        <v>96.18320610687023</v>
      </c>
    </row>
    <row r="148" spans="1:56" ht="30.75" customHeight="1" x14ac:dyDescent="0.25">
      <c r="A148" s="149" t="s">
        <v>21</v>
      </c>
      <c r="B148" s="147" t="s">
        <v>414</v>
      </c>
      <c r="C148" s="147" t="s">
        <v>13</v>
      </c>
      <c r="D148" s="147" t="s">
        <v>14</v>
      </c>
      <c r="E148" s="147" t="s">
        <v>10</v>
      </c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 t="s">
        <v>425</v>
      </c>
      <c r="U148" s="147"/>
      <c r="V148" s="148"/>
      <c r="W148" s="148"/>
      <c r="X148" s="148"/>
      <c r="Y148" s="148"/>
      <c r="Z148" s="149"/>
      <c r="AA148" s="150">
        <v>50.4</v>
      </c>
      <c r="AB148" s="150"/>
      <c r="AC148" s="150"/>
      <c r="AD148" s="150"/>
      <c r="AE148" s="150"/>
      <c r="AF148" s="150"/>
      <c r="AG148" s="150"/>
      <c r="AH148" s="150"/>
      <c r="AI148" s="150"/>
      <c r="AJ148" s="150"/>
      <c r="AK148" s="150">
        <v>50.4</v>
      </c>
      <c r="AL148" s="150"/>
      <c r="AM148" s="150"/>
      <c r="AN148" s="150"/>
      <c r="AO148" s="150">
        <v>50.5</v>
      </c>
      <c r="AP148" s="150">
        <v>50.4</v>
      </c>
      <c r="AQ148" s="150"/>
      <c r="AR148" s="150"/>
      <c r="AS148" s="150"/>
      <c r="AT148" s="150">
        <v>50.4</v>
      </c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>
        <f t="shared" si="2"/>
        <v>100</v>
      </c>
    </row>
    <row r="149" spans="1:56" ht="19.5" customHeight="1" x14ac:dyDescent="0.25">
      <c r="A149" s="149" t="s">
        <v>22</v>
      </c>
      <c r="B149" s="147" t="s">
        <v>414</v>
      </c>
      <c r="C149" s="147" t="s">
        <v>13</v>
      </c>
      <c r="D149" s="147" t="s">
        <v>14</v>
      </c>
      <c r="E149" s="147" t="s">
        <v>10</v>
      </c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 t="s">
        <v>427</v>
      </c>
      <c r="U149" s="147"/>
      <c r="V149" s="148"/>
      <c r="W149" s="148"/>
      <c r="X149" s="148"/>
      <c r="Y149" s="148"/>
      <c r="Z149" s="149"/>
      <c r="AA149" s="150">
        <v>2</v>
      </c>
      <c r="AB149" s="150"/>
      <c r="AC149" s="150"/>
      <c r="AD149" s="150"/>
      <c r="AE149" s="150"/>
      <c r="AF149" s="150"/>
      <c r="AG149" s="150"/>
      <c r="AH149" s="150"/>
      <c r="AI149" s="150"/>
      <c r="AJ149" s="150"/>
      <c r="AK149" s="150">
        <v>2</v>
      </c>
      <c r="AL149" s="150"/>
      <c r="AM149" s="150"/>
      <c r="AN149" s="150"/>
      <c r="AO149" s="150">
        <v>2</v>
      </c>
      <c r="AP149" s="152">
        <v>0.02</v>
      </c>
      <c r="AQ149" s="150"/>
      <c r="AR149" s="150"/>
      <c r="AS149" s="150"/>
      <c r="AT149" s="150">
        <v>2</v>
      </c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>
        <f t="shared" si="2"/>
        <v>1</v>
      </c>
    </row>
    <row r="150" spans="1:56" ht="111" customHeight="1" x14ac:dyDescent="0.25">
      <c r="A150" s="151" t="s">
        <v>23</v>
      </c>
      <c r="B150" s="142" t="s">
        <v>414</v>
      </c>
      <c r="C150" s="142" t="s">
        <v>13</v>
      </c>
      <c r="D150" s="142" t="s">
        <v>14</v>
      </c>
      <c r="E150" s="142" t="s">
        <v>24</v>
      </c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3"/>
      <c r="W150" s="143"/>
      <c r="X150" s="143"/>
      <c r="Y150" s="143"/>
      <c r="Z150" s="141"/>
      <c r="AA150" s="144">
        <v>2251.5</v>
      </c>
      <c r="AB150" s="144"/>
      <c r="AC150" s="144">
        <v>1103.5999999999999</v>
      </c>
      <c r="AD150" s="144">
        <v>44.3</v>
      </c>
      <c r="AE150" s="144">
        <v>1103.5999999999999</v>
      </c>
      <c r="AF150" s="144">
        <v>161.4</v>
      </c>
      <c r="AG150" s="144"/>
      <c r="AH150" s="144">
        <v>92.2</v>
      </c>
      <c r="AI150" s="144"/>
      <c r="AJ150" s="144">
        <v>69.2</v>
      </c>
      <c r="AK150" s="144">
        <v>2412.9</v>
      </c>
      <c r="AL150" s="144"/>
      <c r="AM150" s="144">
        <v>1195.8</v>
      </c>
      <c r="AN150" s="144">
        <v>44.3</v>
      </c>
      <c r="AO150" s="144">
        <v>22.2</v>
      </c>
      <c r="AP150" s="144">
        <f>AP151+AP155</f>
        <v>2412.9000000000005</v>
      </c>
      <c r="AQ150" s="144"/>
      <c r="AR150" s="144"/>
      <c r="AS150" s="144">
        <v>22.2</v>
      </c>
      <c r="AT150" s="144">
        <v>47.5</v>
      </c>
      <c r="AU150" s="144"/>
      <c r="AV150" s="144"/>
      <c r="AW150" s="144">
        <v>47.5</v>
      </c>
      <c r="AX150" s="144"/>
      <c r="AY150" s="144"/>
      <c r="AZ150" s="144"/>
      <c r="BA150" s="144"/>
      <c r="BB150" s="144"/>
      <c r="BC150" s="144"/>
      <c r="BD150" s="144">
        <f t="shared" si="2"/>
        <v>100.00000000000003</v>
      </c>
    </row>
    <row r="151" spans="1:56" ht="177" customHeight="1" x14ac:dyDescent="0.25">
      <c r="A151" s="146" t="s">
        <v>25</v>
      </c>
      <c r="B151" s="147" t="s">
        <v>414</v>
      </c>
      <c r="C151" s="147" t="s">
        <v>13</v>
      </c>
      <c r="D151" s="147" t="s">
        <v>14</v>
      </c>
      <c r="E151" s="147" t="s">
        <v>24</v>
      </c>
      <c r="F151" s="147"/>
      <c r="G151" s="147"/>
      <c r="H151" s="147"/>
      <c r="I151" s="147"/>
      <c r="J151" s="147"/>
      <c r="K151" s="147"/>
      <c r="L151" s="147"/>
      <c r="M151" s="147"/>
      <c r="N151" s="147"/>
      <c r="O151" s="147"/>
      <c r="P151" s="147"/>
      <c r="Q151" s="147"/>
      <c r="R151" s="147"/>
      <c r="S151" s="147"/>
      <c r="T151" s="147" t="s">
        <v>417</v>
      </c>
      <c r="U151" s="147"/>
      <c r="V151" s="148"/>
      <c r="W151" s="148"/>
      <c r="X151" s="148"/>
      <c r="Y151" s="148"/>
      <c r="Z151" s="149"/>
      <c r="AA151" s="150">
        <v>2207.1999999999998</v>
      </c>
      <c r="AB151" s="150"/>
      <c r="AC151" s="150">
        <v>1103.5999999999999</v>
      </c>
      <c r="AD151" s="150"/>
      <c r="AE151" s="150">
        <v>1103.5999999999999</v>
      </c>
      <c r="AF151" s="150">
        <v>161.4</v>
      </c>
      <c r="AG151" s="150"/>
      <c r="AH151" s="150">
        <v>92.2</v>
      </c>
      <c r="AI151" s="150"/>
      <c r="AJ151" s="150">
        <v>69.2</v>
      </c>
      <c r="AK151" s="150">
        <v>2368.6</v>
      </c>
      <c r="AL151" s="150"/>
      <c r="AM151" s="150">
        <v>1195.8</v>
      </c>
      <c r="AN151" s="150"/>
      <c r="AO151" s="150"/>
      <c r="AP151" s="150">
        <f>AP152+AP153</f>
        <v>2368.6000000000004</v>
      </c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>
        <f t="shared" si="2"/>
        <v>100.00000000000003</v>
      </c>
    </row>
    <row r="152" spans="1:56" ht="20.25" customHeight="1" x14ac:dyDescent="0.25">
      <c r="A152" s="149" t="s">
        <v>12</v>
      </c>
      <c r="B152" s="147" t="s">
        <v>414</v>
      </c>
      <c r="C152" s="147" t="s">
        <v>13</v>
      </c>
      <c r="D152" s="147" t="s">
        <v>14</v>
      </c>
      <c r="E152" s="147" t="s">
        <v>24</v>
      </c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 t="s">
        <v>437</v>
      </c>
      <c r="U152" s="147"/>
      <c r="V152" s="148"/>
      <c r="W152" s="148"/>
      <c r="X152" s="148"/>
      <c r="Y152" s="148"/>
      <c r="Z152" s="149"/>
      <c r="AA152" s="150">
        <v>1640</v>
      </c>
      <c r="AB152" s="150"/>
      <c r="AC152" s="150">
        <v>820</v>
      </c>
      <c r="AD152" s="150"/>
      <c r="AE152" s="150">
        <v>820</v>
      </c>
      <c r="AF152" s="150">
        <v>184.4</v>
      </c>
      <c r="AG152" s="150"/>
      <c r="AH152" s="150">
        <v>103.7</v>
      </c>
      <c r="AI152" s="150"/>
      <c r="AJ152" s="150">
        <v>80.7</v>
      </c>
      <c r="AK152" s="150">
        <v>1824.4</v>
      </c>
      <c r="AL152" s="150"/>
      <c r="AM152" s="150">
        <v>923.7</v>
      </c>
      <c r="AN152" s="150"/>
      <c r="AO152" s="150"/>
      <c r="AP152" s="150">
        <v>1824.4</v>
      </c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>
        <f t="shared" si="2"/>
        <v>100</v>
      </c>
    </row>
    <row r="153" spans="1:56" ht="50.25" customHeight="1" x14ac:dyDescent="0.25">
      <c r="A153" s="149" t="s">
        <v>15</v>
      </c>
      <c r="B153" s="147" t="s">
        <v>414</v>
      </c>
      <c r="C153" s="147" t="s">
        <v>13</v>
      </c>
      <c r="D153" s="147" t="s">
        <v>14</v>
      </c>
      <c r="E153" s="147" t="s">
        <v>24</v>
      </c>
      <c r="F153" s="147"/>
      <c r="G153" s="147"/>
      <c r="H153" s="147"/>
      <c r="I153" s="147"/>
      <c r="J153" s="147"/>
      <c r="K153" s="147"/>
      <c r="L153" s="147"/>
      <c r="M153" s="147"/>
      <c r="N153" s="147"/>
      <c r="O153" s="147"/>
      <c r="P153" s="147"/>
      <c r="Q153" s="147"/>
      <c r="R153" s="147"/>
      <c r="S153" s="147"/>
      <c r="T153" s="147" t="s">
        <v>438</v>
      </c>
      <c r="U153" s="147"/>
      <c r="V153" s="148"/>
      <c r="W153" s="148"/>
      <c r="X153" s="148"/>
      <c r="Y153" s="148"/>
      <c r="Z153" s="149"/>
      <c r="AA153" s="150">
        <v>567.20000000000005</v>
      </c>
      <c r="AB153" s="150"/>
      <c r="AC153" s="150">
        <v>283.60000000000002</v>
      </c>
      <c r="AD153" s="150"/>
      <c r="AE153" s="150">
        <v>283.60000000000002</v>
      </c>
      <c r="AF153" s="150">
        <v>-23</v>
      </c>
      <c r="AG153" s="150"/>
      <c r="AH153" s="150">
        <v>-11.5</v>
      </c>
      <c r="AI153" s="150"/>
      <c r="AJ153" s="150">
        <v>-11.5</v>
      </c>
      <c r="AK153" s="150">
        <v>544.20000000000005</v>
      </c>
      <c r="AL153" s="150"/>
      <c r="AM153" s="150">
        <v>272.10000000000002</v>
      </c>
      <c r="AN153" s="150"/>
      <c r="AO153" s="150"/>
      <c r="AP153" s="150">
        <v>544.20000000000005</v>
      </c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>
        <f t="shared" si="2"/>
        <v>100</v>
      </c>
    </row>
    <row r="154" spans="1:56" ht="141.75" customHeight="1" x14ac:dyDescent="0.25">
      <c r="A154" s="146" t="s">
        <v>439</v>
      </c>
      <c r="B154" s="147" t="s">
        <v>414</v>
      </c>
      <c r="C154" s="147" t="s">
        <v>13</v>
      </c>
      <c r="D154" s="147" t="s">
        <v>14</v>
      </c>
      <c r="E154" s="147" t="s">
        <v>24</v>
      </c>
      <c r="F154" s="147"/>
      <c r="G154" s="147"/>
      <c r="H154" s="147"/>
      <c r="I154" s="147"/>
      <c r="J154" s="147"/>
      <c r="K154" s="147"/>
      <c r="L154" s="147"/>
      <c r="M154" s="147"/>
      <c r="N154" s="147"/>
      <c r="O154" s="147"/>
      <c r="P154" s="147"/>
      <c r="Q154" s="147"/>
      <c r="R154" s="147"/>
      <c r="S154" s="147"/>
      <c r="T154" s="147" t="s">
        <v>420</v>
      </c>
      <c r="U154" s="147"/>
      <c r="V154" s="148"/>
      <c r="W154" s="148"/>
      <c r="X154" s="148"/>
      <c r="Y154" s="148"/>
      <c r="Z154" s="149"/>
      <c r="AA154" s="150">
        <v>44.3</v>
      </c>
      <c r="AB154" s="150"/>
      <c r="AC154" s="150"/>
      <c r="AD154" s="150">
        <v>44.3</v>
      </c>
      <c r="AE154" s="150"/>
      <c r="AF154" s="150"/>
      <c r="AG154" s="150"/>
      <c r="AH154" s="150"/>
      <c r="AI154" s="150"/>
      <c r="AJ154" s="150"/>
      <c r="AK154" s="150">
        <v>44.3</v>
      </c>
      <c r="AL154" s="150"/>
      <c r="AM154" s="150"/>
      <c r="AN154" s="150">
        <v>44.3</v>
      </c>
      <c r="AO154" s="150">
        <v>22.2</v>
      </c>
      <c r="AP154" s="150">
        <v>44.3</v>
      </c>
      <c r="AQ154" s="150"/>
      <c r="AR154" s="150"/>
      <c r="AS154" s="150">
        <v>22.2</v>
      </c>
      <c r="AT154" s="150">
        <v>47.5</v>
      </c>
      <c r="AU154" s="150"/>
      <c r="AV154" s="150"/>
      <c r="AW154" s="150">
        <v>47.5</v>
      </c>
      <c r="AX154" s="150"/>
      <c r="AY154" s="150"/>
      <c r="AZ154" s="150"/>
      <c r="BA154" s="150"/>
      <c r="BB154" s="150"/>
      <c r="BC154" s="150"/>
      <c r="BD154" s="150">
        <f t="shared" si="2"/>
        <v>100</v>
      </c>
    </row>
    <row r="155" spans="1:56" ht="15.75" customHeight="1" x14ac:dyDescent="0.25">
      <c r="A155" s="149" t="s">
        <v>18</v>
      </c>
      <c r="B155" s="147" t="s">
        <v>414</v>
      </c>
      <c r="C155" s="147" t="s">
        <v>13</v>
      </c>
      <c r="D155" s="147" t="s">
        <v>14</v>
      </c>
      <c r="E155" s="147" t="s">
        <v>24</v>
      </c>
      <c r="F155" s="147"/>
      <c r="G155" s="147"/>
      <c r="H155" s="147"/>
      <c r="I155" s="147"/>
      <c r="J155" s="147"/>
      <c r="K155" s="147"/>
      <c r="L155" s="147"/>
      <c r="M155" s="147"/>
      <c r="N155" s="147"/>
      <c r="O155" s="147"/>
      <c r="P155" s="147"/>
      <c r="Q155" s="147"/>
      <c r="R155" s="147"/>
      <c r="S155" s="147"/>
      <c r="T155" s="147" t="s">
        <v>422</v>
      </c>
      <c r="U155" s="147"/>
      <c r="V155" s="148"/>
      <c r="W155" s="148"/>
      <c r="X155" s="148"/>
      <c r="Y155" s="148"/>
      <c r="Z155" s="149"/>
      <c r="AA155" s="150">
        <v>44.3</v>
      </c>
      <c r="AB155" s="150"/>
      <c r="AC155" s="150"/>
      <c r="AD155" s="150">
        <v>44.3</v>
      </c>
      <c r="AE155" s="150"/>
      <c r="AF155" s="150"/>
      <c r="AG155" s="150"/>
      <c r="AH155" s="150"/>
      <c r="AI155" s="150"/>
      <c r="AJ155" s="150"/>
      <c r="AK155" s="150">
        <v>44.3</v>
      </c>
      <c r="AL155" s="150"/>
      <c r="AM155" s="150"/>
      <c r="AN155" s="150">
        <v>44.3</v>
      </c>
      <c r="AO155" s="150">
        <v>22.2</v>
      </c>
      <c r="AP155" s="150">
        <v>44.3</v>
      </c>
      <c r="AQ155" s="150"/>
      <c r="AR155" s="150"/>
      <c r="AS155" s="150">
        <v>22.2</v>
      </c>
      <c r="AT155" s="150">
        <v>47.5</v>
      </c>
      <c r="AU155" s="150"/>
      <c r="AV155" s="150"/>
      <c r="AW155" s="150">
        <v>47.5</v>
      </c>
      <c r="AX155" s="150"/>
      <c r="AY155" s="150"/>
      <c r="AZ155" s="150"/>
      <c r="BA155" s="150"/>
      <c r="BB155" s="150"/>
      <c r="BC155" s="150"/>
      <c r="BD155" s="150">
        <f t="shared" si="2"/>
        <v>100</v>
      </c>
    </row>
    <row r="156" spans="1:56" ht="52.5" customHeight="1" x14ac:dyDescent="0.25">
      <c r="A156" s="141" t="s">
        <v>26</v>
      </c>
      <c r="B156" s="142" t="s">
        <v>414</v>
      </c>
      <c r="C156" s="142" t="s">
        <v>13</v>
      </c>
      <c r="D156" s="142" t="s">
        <v>14</v>
      </c>
      <c r="E156" s="142" t="s">
        <v>27</v>
      </c>
      <c r="F156" s="142"/>
      <c r="G156" s="142"/>
      <c r="H156" s="142"/>
      <c r="I156" s="142"/>
      <c r="J156" s="142"/>
      <c r="K156" s="142"/>
      <c r="L156" s="142"/>
      <c r="M156" s="142"/>
      <c r="N156" s="142"/>
      <c r="O156" s="142"/>
      <c r="P156" s="142"/>
      <c r="Q156" s="142"/>
      <c r="R156" s="142"/>
      <c r="S156" s="142"/>
      <c r="T156" s="142"/>
      <c r="U156" s="142"/>
      <c r="V156" s="143"/>
      <c r="W156" s="143"/>
      <c r="X156" s="143"/>
      <c r="Y156" s="143"/>
      <c r="Z156" s="141"/>
      <c r="AA156" s="144">
        <v>526.29999999999995</v>
      </c>
      <c r="AB156" s="144"/>
      <c r="AC156" s="144">
        <v>500</v>
      </c>
      <c r="AD156" s="144"/>
      <c r="AE156" s="144">
        <v>26.3</v>
      </c>
      <c r="AF156" s="144"/>
      <c r="AG156" s="144"/>
      <c r="AH156" s="144"/>
      <c r="AI156" s="144"/>
      <c r="AJ156" s="144"/>
      <c r="AK156" s="144">
        <v>526.29999999999995</v>
      </c>
      <c r="AL156" s="144"/>
      <c r="AM156" s="144">
        <v>500</v>
      </c>
      <c r="AN156" s="144"/>
      <c r="AO156" s="144"/>
      <c r="AP156" s="144">
        <v>526.29999999999995</v>
      </c>
      <c r="AQ156" s="144"/>
      <c r="AR156" s="144"/>
      <c r="AS156" s="144"/>
      <c r="AT156" s="144"/>
      <c r="AU156" s="144"/>
      <c r="AV156" s="144"/>
      <c r="AW156" s="144"/>
      <c r="AX156" s="144"/>
      <c r="AY156" s="144"/>
      <c r="AZ156" s="144"/>
      <c r="BA156" s="144"/>
      <c r="BB156" s="144"/>
      <c r="BC156" s="144"/>
      <c r="BD156" s="144">
        <f t="shared" si="2"/>
        <v>100</v>
      </c>
    </row>
    <row r="157" spans="1:56" ht="85.5" customHeight="1" x14ac:dyDescent="0.25">
      <c r="A157" s="149" t="s">
        <v>28</v>
      </c>
      <c r="B157" s="147" t="s">
        <v>414</v>
      </c>
      <c r="C157" s="147" t="s">
        <v>13</v>
      </c>
      <c r="D157" s="147" t="s">
        <v>14</v>
      </c>
      <c r="E157" s="147" t="s">
        <v>27</v>
      </c>
      <c r="F157" s="147"/>
      <c r="G157" s="147"/>
      <c r="H157" s="147"/>
      <c r="I157" s="147"/>
      <c r="J157" s="147"/>
      <c r="K157" s="147"/>
      <c r="L157" s="147"/>
      <c r="M157" s="147"/>
      <c r="N157" s="147"/>
      <c r="O157" s="147"/>
      <c r="P157" s="147"/>
      <c r="Q157" s="147"/>
      <c r="R157" s="147"/>
      <c r="S157" s="147"/>
      <c r="T157" s="147" t="s">
        <v>420</v>
      </c>
      <c r="U157" s="147"/>
      <c r="V157" s="148"/>
      <c r="W157" s="148"/>
      <c r="X157" s="148"/>
      <c r="Y157" s="148"/>
      <c r="Z157" s="149"/>
      <c r="AA157" s="150">
        <v>526.29999999999995</v>
      </c>
      <c r="AB157" s="150"/>
      <c r="AC157" s="150">
        <v>500</v>
      </c>
      <c r="AD157" s="150"/>
      <c r="AE157" s="150">
        <v>26.3</v>
      </c>
      <c r="AF157" s="150"/>
      <c r="AG157" s="150"/>
      <c r="AH157" s="150"/>
      <c r="AI157" s="150"/>
      <c r="AJ157" s="150"/>
      <c r="AK157" s="150">
        <v>526.29999999999995</v>
      </c>
      <c r="AL157" s="150"/>
      <c r="AM157" s="150">
        <v>500</v>
      </c>
      <c r="AN157" s="150"/>
      <c r="AO157" s="150"/>
      <c r="AP157" s="144">
        <v>526.29999999999995</v>
      </c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>
        <f t="shared" si="2"/>
        <v>100</v>
      </c>
    </row>
    <row r="158" spans="1:56" ht="18.75" customHeight="1" x14ac:dyDescent="0.25">
      <c r="A158" s="149" t="s">
        <v>18</v>
      </c>
      <c r="B158" s="147" t="s">
        <v>414</v>
      </c>
      <c r="C158" s="147" t="s">
        <v>13</v>
      </c>
      <c r="D158" s="147" t="s">
        <v>14</v>
      </c>
      <c r="E158" s="147" t="s">
        <v>27</v>
      </c>
      <c r="F158" s="147"/>
      <c r="G158" s="147"/>
      <c r="H158" s="147"/>
      <c r="I158" s="147"/>
      <c r="J158" s="147"/>
      <c r="K158" s="147"/>
      <c r="L158" s="147"/>
      <c r="M158" s="147"/>
      <c r="N158" s="147"/>
      <c r="O158" s="147"/>
      <c r="P158" s="147"/>
      <c r="Q158" s="147"/>
      <c r="R158" s="147"/>
      <c r="S158" s="147"/>
      <c r="T158" s="147" t="s">
        <v>422</v>
      </c>
      <c r="U158" s="147"/>
      <c r="V158" s="148"/>
      <c r="W158" s="148"/>
      <c r="X158" s="148"/>
      <c r="Y158" s="148"/>
      <c r="Z158" s="149"/>
      <c r="AA158" s="150">
        <v>526.29999999999995</v>
      </c>
      <c r="AB158" s="150"/>
      <c r="AC158" s="150">
        <v>500</v>
      </c>
      <c r="AD158" s="150"/>
      <c r="AE158" s="150">
        <v>26.3</v>
      </c>
      <c r="AF158" s="150"/>
      <c r="AG158" s="150"/>
      <c r="AH158" s="150"/>
      <c r="AI158" s="150"/>
      <c r="AJ158" s="150"/>
      <c r="AK158" s="150">
        <v>526.29999999999995</v>
      </c>
      <c r="AL158" s="150"/>
      <c r="AM158" s="150">
        <v>500</v>
      </c>
      <c r="AN158" s="150"/>
      <c r="AO158" s="150"/>
      <c r="AP158" s="144">
        <v>526.29999999999995</v>
      </c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>
        <f t="shared" si="2"/>
        <v>100</v>
      </c>
    </row>
    <row r="159" spans="1:56" ht="33.75" customHeight="1" x14ac:dyDescent="0.25">
      <c r="A159" s="141" t="s">
        <v>9</v>
      </c>
      <c r="B159" s="142" t="s">
        <v>414</v>
      </c>
      <c r="C159" s="142" t="s">
        <v>13</v>
      </c>
      <c r="D159" s="142" t="s">
        <v>14</v>
      </c>
      <c r="E159" s="142" t="s">
        <v>29</v>
      </c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  <c r="U159" s="142"/>
      <c r="V159" s="143"/>
      <c r="W159" s="143"/>
      <c r="X159" s="143"/>
      <c r="Y159" s="143"/>
      <c r="Z159" s="141"/>
      <c r="AA159" s="144">
        <v>604.4</v>
      </c>
      <c r="AB159" s="144"/>
      <c r="AC159" s="144"/>
      <c r="AD159" s="144"/>
      <c r="AE159" s="144"/>
      <c r="AF159" s="144">
        <v>104</v>
      </c>
      <c r="AG159" s="144"/>
      <c r="AH159" s="144"/>
      <c r="AI159" s="144">
        <v>40</v>
      </c>
      <c r="AJ159" s="144"/>
      <c r="AK159" s="144">
        <v>708.3</v>
      </c>
      <c r="AL159" s="144">
        <v>708.4</v>
      </c>
      <c r="AM159" s="144">
        <v>708.4</v>
      </c>
      <c r="AN159" s="144">
        <v>708.4</v>
      </c>
      <c r="AO159" s="144">
        <v>708.4</v>
      </c>
      <c r="AP159" s="144">
        <v>702.8</v>
      </c>
      <c r="AQ159" s="144"/>
      <c r="AR159" s="144"/>
      <c r="AS159" s="144"/>
      <c r="AT159" s="144">
        <v>659.8</v>
      </c>
      <c r="AU159" s="144"/>
      <c r="AV159" s="144"/>
      <c r="AW159" s="144"/>
      <c r="AX159" s="144"/>
      <c r="AY159" s="144"/>
      <c r="AZ159" s="144"/>
      <c r="BA159" s="144"/>
      <c r="BB159" s="144"/>
      <c r="BC159" s="144"/>
      <c r="BD159" s="144">
        <f t="shared" si="2"/>
        <v>99.223492870252713</v>
      </c>
    </row>
    <row r="160" spans="1:56" ht="94.5" customHeight="1" x14ac:dyDescent="0.25">
      <c r="A160" s="146" t="s">
        <v>11</v>
      </c>
      <c r="B160" s="147" t="s">
        <v>414</v>
      </c>
      <c r="C160" s="147" t="s">
        <v>13</v>
      </c>
      <c r="D160" s="147" t="s">
        <v>14</v>
      </c>
      <c r="E160" s="147" t="s">
        <v>29</v>
      </c>
      <c r="F160" s="147"/>
      <c r="G160" s="147"/>
      <c r="H160" s="147"/>
      <c r="I160" s="147"/>
      <c r="J160" s="147"/>
      <c r="K160" s="147"/>
      <c r="L160" s="147"/>
      <c r="M160" s="147"/>
      <c r="N160" s="147"/>
      <c r="O160" s="147"/>
      <c r="P160" s="147"/>
      <c r="Q160" s="147"/>
      <c r="R160" s="147"/>
      <c r="S160" s="147"/>
      <c r="T160" s="147" t="s">
        <v>417</v>
      </c>
      <c r="U160" s="147"/>
      <c r="V160" s="148"/>
      <c r="W160" s="148"/>
      <c r="X160" s="148"/>
      <c r="Y160" s="148"/>
      <c r="Z160" s="149"/>
      <c r="AA160" s="150">
        <v>447.3</v>
      </c>
      <c r="AB160" s="150"/>
      <c r="AC160" s="150"/>
      <c r="AD160" s="150"/>
      <c r="AE160" s="150"/>
      <c r="AF160" s="150">
        <v>40</v>
      </c>
      <c r="AG160" s="150"/>
      <c r="AH160" s="150"/>
      <c r="AI160" s="150">
        <v>40</v>
      </c>
      <c r="AJ160" s="150"/>
      <c r="AK160" s="150">
        <v>487.2</v>
      </c>
      <c r="AL160" s="150"/>
      <c r="AM160" s="150"/>
      <c r="AN160" s="150">
        <v>40</v>
      </c>
      <c r="AO160" s="150">
        <v>513.9</v>
      </c>
      <c r="AP160" s="150">
        <v>487.1</v>
      </c>
      <c r="AQ160" s="150"/>
      <c r="AR160" s="150"/>
      <c r="AS160" s="150"/>
      <c r="AT160" s="150">
        <v>502.7</v>
      </c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>
        <f t="shared" si="2"/>
        <v>99.979474548440066</v>
      </c>
    </row>
    <row r="161" spans="1:56" ht="19.5" customHeight="1" x14ac:dyDescent="0.25">
      <c r="A161" s="149" t="s">
        <v>12</v>
      </c>
      <c r="B161" s="147" t="s">
        <v>414</v>
      </c>
      <c r="C161" s="147" t="s">
        <v>13</v>
      </c>
      <c r="D161" s="147" t="s">
        <v>14</v>
      </c>
      <c r="E161" s="147" t="s">
        <v>29</v>
      </c>
      <c r="F161" s="147"/>
      <c r="G161" s="14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 t="s">
        <v>437</v>
      </c>
      <c r="U161" s="147"/>
      <c r="V161" s="148"/>
      <c r="W161" s="148"/>
      <c r="X161" s="148"/>
      <c r="Y161" s="148"/>
      <c r="Z161" s="149"/>
      <c r="AA161" s="150">
        <v>342.4</v>
      </c>
      <c r="AB161" s="150"/>
      <c r="AC161" s="150"/>
      <c r="AD161" s="150"/>
      <c r="AE161" s="150"/>
      <c r="AF161" s="150">
        <v>30</v>
      </c>
      <c r="AG161" s="150"/>
      <c r="AH161" s="150"/>
      <c r="AI161" s="150">
        <v>30</v>
      </c>
      <c r="AJ161" s="150"/>
      <c r="AK161" s="150">
        <v>372.4</v>
      </c>
      <c r="AL161" s="150"/>
      <c r="AM161" s="150"/>
      <c r="AN161" s="150">
        <v>30</v>
      </c>
      <c r="AO161" s="150">
        <v>409</v>
      </c>
      <c r="AP161" s="150">
        <v>372.2</v>
      </c>
      <c r="AQ161" s="150"/>
      <c r="AR161" s="150"/>
      <c r="AS161" s="150"/>
      <c r="AT161" s="150">
        <v>397.8</v>
      </c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>
        <f t="shared" si="2"/>
        <v>99.946294307196567</v>
      </c>
    </row>
    <row r="162" spans="1:56" ht="50.25" customHeight="1" x14ac:dyDescent="0.25">
      <c r="A162" s="149" t="s">
        <v>15</v>
      </c>
      <c r="B162" s="147" t="s">
        <v>414</v>
      </c>
      <c r="C162" s="147" t="s">
        <v>13</v>
      </c>
      <c r="D162" s="147" t="s">
        <v>14</v>
      </c>
      <c r="E162" s="147" t="s">
        <v>29</v>
      </c>
      <c r="F162" s="147"/>
      <c r="G162" s="147"/>
      <c r="H162" s="147"/>
      <c r="I162" s="147"/>
      <c r="J162" s="147"/>
      <c r="K162" s="147"/>
      <c r="L162" s="147"/>
      <c r="M162" s="147"/>
      <c r="N162" s="147"/>
      <c r="O162" s="147"/>
      <c r="P162" s="147"/>
      <c r="Q162" s="147"/>
      <c r="R162" s="147"/>
      <c r="S162" s="147"/>
      <c r="T162" s="147" t="s">
        <v>438</v>
      </c>
      <c r="U162" s="147"/>
      <c r="V162" s="148"/>
      <c r="W162" s="148"/>
      <c r="X162" s="148"/>
      <c r="Y162" s="148"/>
      <c r="Z162" s="149"/>
      <c r="AA162" s="150">
        <v>104.9</v>
      </c>
      <c r="AB162" s="150"/>
      <c r="AC162" s="150"/>
      <c r="AD162" s="150"/>
      <c r="AE162" s="150"/>
      <c r="AF162" s="150">
        <v>10</v>
      </c>
      <c r="AG162" s="150"/>
      <c r="AH162" s="150"/>
      <c r="AI162" s="150">
        <v>10</v>
      </c>
      <c r="AJ162" s="150"/>
      <c r="AK162" s="150">
        <v>114.9</v>
      </c>
      <c r="AL162" s="150"/>
      <c r="AM162" s="150"/>
      <c r="AN162" s="150">
        <v>10</v>
      </c>
      <c r="AO162" s="150">
        <v>104.9</v>
      </c>
      <c r="AP162" s="150">
        <v>114.9</v>
      </c>
      <c r="AQ162" s="150"/>
      <c r="AR162" s="150"/>
      <c r="AS162" s="150"/>
      <c r="AT162" s="150">
        <v>104.9</v>
      </c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>
        <f t="shared" si="2"/>
        <v>100</v>
      </c>
    </row>
    <row r="163" spans="1:56" ht="66.75" customHeight="1" x14ac:dyDescent="0.25">
      <c r="A163" s="149" t="s">
        <v>16</v>
      </c>
      <c r="B163" s="147" t="s">
        <v>414</v>
      </c>
      <c r="C163" s="147" t="s">
        <v>13</v>
      </c>
      <c r="D163" s="147" t="s">
        <v>14</v>
      </c>
      <c r="E163" s="147" t="s">
        <v>29</v>
      </c>
      <c r="F163" s="147"/>
      <c r="G163" s="147"/>
      <c r="H163" s="147"/>
      <c r="I163" s="147"/>
      <c r="J163" s="147"/>
      <c r="K163" s="147"/>
      <c r="L163" s="147"/>
      <c r="M163" s="147"/>
      <c r="N163" s="147"/>
      <c r="O163" s="147"/>
      <c r="P163" s="147"/>
      <c r="Q163" s="147"/>
      <c r="R163" s="147"/>
      <c r="S163" s="147"/>
      <c r="T163" s="147" t="s">
        <v>420</v>
      </c>
      <c r="U163" s="147"/>
      <c r="V163" s="148"/>
      <c r="W163" s="148"/>
      <c r="X163" s="148"/>
      <c r="Y163" s="148"/>
      <c r="Z163" s="149"/>
      <c r="AA163" s="150">
        <v>157.1</v>
      </c>
      <c r="AB163" s="150"/>
      <c r="AC163" s="150"/>
      <c r="AD163" s="150"/>
      <c r="AE163" s="150"/>
      <c r="AF163" s="150">
        <v>64</v>
      </c>
      <c r="AG163" s="150"/>
      <c r="AH163" s="150"/>
      <c r="AI163" s="150"/>
      <c r="AJ163" s="150"/>
      <c r="AK163" s="150">
        <v>221.1</v>
      </c>
      <c r="AL163" s="150"/>
      <c r="AM163" s="150"/>
      <c r="AN163" s="150"/>
      <c r="AO163" s="150">
        <v>157.1</v>
      </c>
      <c r="AP163" s="150">
        <f>AP164+AP166+AP165</f>
        <v>215.7</v>
      </c>
      <c r="AQ163" s="150"/>
      <c r="AR163" s="150"/>
      <c r="AS163" s="150"/>
      <c r="AT163" s="150">
        <v>157.1</v>
      </c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>
        <f t="shared" si="2"/>
        <v>97.557666214382635</v>
      </c>
    </row>
    <row r="164" spans="1:56" ht="37.5" customHeight="1" x14ac:dyDescent="0.25">
      <c r="A164" s="149" t="s">
        <v>17</v>
      </c>
      <c r="B164" s="147" t="s">
        <v>414</v>
      </c>
      <c r="C164" s="147" t="s">
        <v>13</v>
      </c>
      <c r="D164" s="147" t="s">
        <v>14</v>
      </c>
      <c r="E164" s="147" t="s">
        <v>29</v>
      </c>
      <c r="F164" s="147"/>
      <c r="G164" s="147"/>
      <c r="H164" s="147"/>
      <c r="I164" s="147"/>
      <c r="J164" s="147"/>
      <c r="K164" s="147"/>
      <c r="L164" s="147"/>
      <c r="M164" s="147"/>
      <c r="N164" s="147"/>
      <c r="O164" s="147"/>
      <c r="P164" s="147"/>
      <c r="Q164" s="147"/>
      <c r="R164" s="147"/>
      <c r="S164" s="147"/>
      <c r="T164" s="147" t="s">
        <v>421</v>
      </c>
      <c r="U164" s="147"/>
      <c r="V164" s="148"/>
      <c r="W164" s="148"/>
      <c r="X164" s="148"/>
      <c r="Y164" s="148"/>
      <c r="Z164" s="149"/>
      <c r="AA164" s="150"/>
      <c r="AB164" s="150"/>
      <c r="AC164" s="150"/>
      <c r="AD164" s="150"/>
      <c r="AE164" s="150"/>
      <c r="AF164" s="150">
        <v>4</v>
      </c>
      <c r="AG164" s="150"/>
      <c r="AH164" s="150"/>
      <c r="AI164" s="150"/>
      <c r="AJ164" s="150"/>
      <c r="AK164" s="150">
        <v>4</v>
      </c>
      <c r="AL164" s="150"/>
      <c r="AM164" s="150"/>
      <c r="AN164" s="150"/>
      <c r="AO164" s="150"/>
      <c r="AP164" s="150">
        <v>0.3</v>
      </c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>
        <f>AP164/AK164*100</f>
        <v>7.5</v>
      </c>
    </row>
    <row r="165" spans="1:56" ht="15.75" customHeight="1" x14ac:dyDescent="0.25">
      <c r="A165" s="149" t="s">
        <v>18</v>
      </c>
      <c r="B165" s="147" t="s">
        <v>414</v>
      </c>
      <c r="C165" s="147" t="s">
        <v>13</v>
      </c>
      <c r="D165" s="147" t="s">
        <v>14</v>
      </c>
      <c r="E165" s="147" t="s">
        <v>29</v>
      </c>
      <c r="F165" s="147"/>
      <c r="G165" s="147"/>
      <c r="H165" s="147"/>
      <c r="I165" s="147"/>
      <c r="J165" s="147"/>
      <c r="K165" s="147"/>
      <c r="L165" s="147"/>
      <c r="M165" s="147"/>
      <c r="N165" s="147"/>
      <c r="O165" s="147"/>
      <c r="P165" s="147"/>
      <c r="Q165" s="147"/>
      <c r="R165" s="147"/>
      <c r="S165" s="147"/>
      <c r="T165" s="147" t="s">
        <v>422</v>
      </c>
      <c r="U165" s="147"/>
      <c r="V165" s="148"/>
      <c r="W165" s="148"/>
      <c r="X165" s="148"/>
      <c r="Y165" s="148"/>
      <c r="Z165" s="149"/>
      <c r="AA165" s="150">
        <v>15</v>
      </c>
      <c r="AB165" s="150"/>
      <c r="AC165" s="150"/>
      <c r="AD165" s="150"/>
      <c r="AE165" s="150"/>
      <c r="AF165" s="150">
        <v>60</v>
      </c>
      <c r="AG165" s="150"/>
      <c r="AH165" s="150"/>
      <c r="AI165" s="150"/>
      <c r="AJ165" s="150"/>
      <c r="AK165" s="150">
        <v>75</v>
      </c>
      <c r="AL165" s="150"/>
      <c r="AM165" s="150"/>
      <c r="AN165" s="150"/>
      <c r="AO165" s="150">
        <v>15</v>
      </c>
      <c r="AP165" s="150">
        <v>73.3</v>
      </c>
      <c r="AQ165" s="150"/>
      <c r="AR165" s="150"/>
      <c r="AS165" s="150"/>
      <c r="AT165" s="150">
        <v>15</v>
      </c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>
        <f t="shared" si="2"/>
        <v>97.733333333333334</v>
      </c>
    </row>
    <row r="166" spans="1:56" ht="16.5" customHeight="1" x14ac:dyDescent="0.25">
      <c r="A166" s="149" t="s">
        <v>19</v>
      </c>
      <c r="B166" s="147" t="s">
        <v>414</v>
      </c>
      <c r="C166" s="147" t="s">
        <v>13</v>
      </c>
      <c r="D166" s="147" t="s">
        <v>14</v>
      </c>
      <c r="E166" s="147" t="s">
        <v>29</v>
      </c>
      <c r="F166" s="147"/>
      <c r="G166" s="147"/>
      <c r="H166" s="147"/>
      <c r="I166" s="147"/>
      <c r="J166" s="147"/>
      <c r="K166" s="147"/>
      <c r="L166" s="147"/>
      <c r="M166" s="147"/>
      <c r="N166" s="147"/>
      <c r="O166" s="147"/>
      <c r="P166" s="147"/>
      <c r="Q166" s="147"/>
      <c r="R166" s="147"/>
      <c r="S166" s="147"/>
      <c r="T166" s="147" t="s">
        <v>423</v>
      </c>
      <c r="U166" s="147"/>
      <c r="V166" s="148"/>
      <c r="W166" s="148"/>
      <c r="X166" s="148"/>
      <c r="Y166" s="148"/>
      <c r="Z166" s="149"/>
      <c r="AA166" s="150">
        <v>142.1</v>
      </c>
      <c r="AB166" s="150"/>
      <c r="AC166" s="150"/>
      <c r="AD166" s="150"/>
      <c r="AE166" s="150"/>
      <c r="AF166" s="150"/>
      <c r="AG166" s="150"/>
      <c r="AH166" s="150"/>
      <c r="AI166" s="150"/>
      <c r="AJ166" s="150"/>
      <c r="AK166" s="150">
        <v>142.1</v>
      </c>
      <c r="AL166" s="150"/>
      <c r="AM166" s="150"/>
      <c r="AN166" s="150"/>
      <c r="AO166" s="150">
        <v>142.1</v>
      </c>
      <c r="AP166" s="150">
        <v>142.1</v>
      </c>
      <c r="AQ166" s="150"/>
      <c r="AR166" s="150"/>
      <c r="AS166" s="150"/>
      <c r="AT166" s="150">
        <v>142.1</v>
      </c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>
        <f t="shared" si="2"/>
        <v>100</v>
      </c>
    </row>
    <row r="167" spans="1:56" ht="118.5" customHeight="1" x14ac:dyDescent="0.25">
      <c r="A167" s="151" t="s">
        <v>23</v>
      </c>
      <c r="B167" s="142" t="s">
        <v>414</v>
      </c>
      <c r="C167" s="142" t="s">
        <v>13</v>
      </c>
      <c r="D167" s="142" t="s">
        <v>14</v>
      </c>
      <c r="E167" s="142" t="s">
        <v>30</v>
      </c>
      <c r="F167" s="142"/>
      <c r="G167" s="142"/>
      <c r="H167" s="142"/>
      <c r="I167" s="142"/>
      <c r="J167" s="142"/>
      <c r="K167" s="142"/>
      <c r="L167" s="142"/>
      <c r="M167" s="142"/>
      <c r="N167" s="142"/>
      <c r="O167" s="142"/>
      <c r="P167" s="142"/>
      <c r="Q167" s="142"/>
      <c r="R167" s="142"/>
      <c r="S167" s="142"/>
      <c r="T167" s="142"/>
      <c r="U167" s="142"/>
      <c r="V167" s="143"/>
      <c r="W167" s="143"/>
      <c r="X167" s="143"/>
      <c r="Y167" s="143"/>
      <c r="Z167" s="141"/>
      <c r="AA167" s="144">
        <v>110.4</v>
      </c>
      <c r="AB167" s="144"/>
      <c r="AC167" s="144">
        <v>55.2</v>
      </c>
      <c r="AD167" s="144"/>
      <c r="AE167" s="144">
        <v>55.2</v>
      </c>
      <c r="AF167" s="144"/>
      <c r="AG167" s="144"/>
      <c r="AH167" s="144"/>
      <c r="AI167" s="144"/>
      <c r="AJ167" s="144"/>
      <c r="AK167" s="144">
        <f>AK168</f>
        <v>110.4</v>
      </c>
      <c r="AL167" s="144"/>
      <c r="AM167" s="144">
        <v>55.2</v>
      </c>
      <c r="AN167" s="144"/>
      <c r="AO167" s="144"/>
      <c r="AP167" s="144">
        <f>AP168</f>
        <v>110.4</v>
      </c>
      <c r="AQ167" s="144"/>
      <c r="AR167" s="144"/>
      <c r="AS167" s="144"/>
      <c r="AT167" s="144"/>
      <c r="AU167" s="144"/>
      <c r="AV167" s="144"/>
      <c r="AW167" s="144"/>
      <c r="AX167" s="144"/>
      <c r="AY167" s="144"/>
      <c r="AZ167" s="144"/>
      <c r="BA167" s="144"/>
      <c r="BB167" s="144"/>
      <c r="BC167" s="144"/>
      <c r="BD167" s="144">
        <f t="shared" si="2"/>
        <v>100</v>
      </c>
    </row>
    <row r="168" spans="1:56" ht="178.5" customHeight="1" x14ac:dyDescent="0.25">
      <c r="A168" s="146" t="s">
        <v>25</v>
      </c>
      <c r="B168" s="147" t="s">
        <v>414</v>
      </c>
      <c r="C168" s="147" t="s">
        <v>13</v>
      </c>
      <c r="D168" s="147" t="s">
        <v>14</v>
      </c>
      <c r="E168" s="147" t="s">
        <v>30</v>
      </c>
      <c r="F168" s="147"/>
      <c r="G168" s="147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 t="s">
        <v>417</v>
      </c>
      <c r="U168" s="147"/>
      <c r="V168" s="148"/>
      <c r="W168" s="148"/>
      <c r="X168" s="148"/>
      <c r="Y168" s="148"/>
      <c r="Z168" s="149"/>
      <c r="AA168" s="150">
        <v>110.4</v>
      </c>
      <c r="AB168" s="150"/>
      <c r="AC168" s="150">
        <v>55.2</v>
      </c>
      <c r="AD168" s="150"/>
      <c r="AE168" s="150">
        <v>55.2</v>
      </c>
      <c r="AF168" s="150"/>
      <c r="AG168" s="150"/>
      <c r="AH168" s="150"/>
      <c r="AI168" s="150"/>
      <c r="AJ168" s="150"/>
      <c r="AK168" s="150">
        <f>AK169+AK170</f>
        <v>110.4</v>
      </c>
      <c r="AL168" s="150"/>
      <c r="AM168" s="150">
        <v>55.2</v>
      </c>
      <c r="AN168" s="150"/>
      <c r="AO168" s="150"/>
      <c r="AP168" s="150">
        <f>AP169+AP170</f>
        <v>110.4</v>
      </c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>
        <f t="shared" si="2"/>
        <v>100</v>
      </c>
    </row>
    <row r="169" spans="1:56" ht="26.25" customHeight="1" x14ac:dyDescent="0.25">
      <c r="A169" s="149" t="s">
        <v>12</v>
      </c>
      <c r="B169" s="147" t="s">
        <v>414</v>
      </c>
      <c r="C169" s="147" t="s">
        <v>13</v>
      </c>
      <c r="D169" s="147" t="s">
        <v>14</v>
      </c>
      <c r="E169" s="147" t="s">
        <v>30</v>
      </c>
      <c r="F169" s="147"/>
      <c r="G169" s="147"/>
      <c r="H169" s="147"/>
      <c r="I169" s="147"/>
      <c r="J169" s="147"/>
      <c r="K169" s="147"/>
      <c r="L169" s="147"/>
      <c r="M169" s="147"/>
      <c r="N169" s="147"/>
      <c r="O169" s="147"/>
      <c r="P169" s="147"/>
      <c r="Q169" s="147"/>
      <c r="R169" s="147"/>
      <c r="S169" s="147"/>
      <c r="T169" s="147" t="s">
        <v>437</v>
      </c>
      <c r="U169" s="147"/>
      <c r="V169" s="148"/>
      <c r="W169" s="148"/>
      <c r="X169" s="148"/>
      <c r="Y169" s="148"/>
      <c r="Z169" s="149"/>
      <c r="AA169" s="150">
        <v>85</v>
      </c>
      <c r="AB169" s="150"/>
      <c r="AC169" s="150">
        <v>42.5</v>
      </c>
      <c r="AD169" s="150"/>
      <c r="AE169" s="150">
        <v>42.5</v>
      </c>
      <c r="AF169" s="150"/>
      <c r="AG169" s="150"/>
      <c r="AH169" s="150"/>
      <c r="AI169" s="150"/>
      <c r="AJ169" s="150"/>
      <c r="AK169" s="150">
        <v>85</v>
      </c>
      <c r="AL169" s="150"/>
      <c r="AM169" s="150">
        <v>42.5</v>
      </c>
      <c r="AN169" s="150"/>
      <c r="AO169" s="150"/>
      <c r="AP169" s="150">
        <v>85</v>
      </c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>
        <f t="shared" si="2"/>
        <v>100</v>
      </c>
    </row>
    <row r="170" spans="1:56" ht="58.5" customHeight="1" x14ac:dyDescent="0.25">
      <c r="A170" s="149" t="s">
        <v>15</v>
      </c>
      <c r="B170" s="147" t="s">
        <v>414</v>
      </c>
      <c r="C170" s="147" t="s">
        <v>13</v>
      </c>
      <c r="D170" s="147" t="s">
        <v>14</v>
      </c>
      <c r="E170" s="147" t="s">
        <v>30</v>
      </c>
      <c r="F170" s="147"/>
      <c r="G170" s="147"/>
      <c r="H170" s="147"/>
      <c r="I170" s="147"/>
      <c r="J170" s="147"/>
      <c r="K170" s="147"/>
      <c r="L170" s="147"/>
      <c r="M170" s="147"/>
      <c r="N170" s="147"/>
      <c r="O170" s="147"/>
      <c r="P170" s="147"/>
      <c r="Q170" s="147"/>
      <c r="R170" s="147"/>
      <c r="S170" s="147"/>
      <c r="T170" s="147" t="s">
        <v>438</v>
      </c>
      <c r="U170" s="147"/>
      <c r="V170" s="148"/>
      <c r="W170" s="148"/>
      <c r="X170" s="148"/>
      <c r="Y170" s="148"/>
      <c r="Z170" s="149"/>
      <c r="AA170" s="150">
        <v>25.4</v>
      </c>
      <c r="AB170" s="150"/>
      <c r="AC170" s="150">
        <v>12.7</v>
      </c>
      <c r="AD170" s="150"/>
      <c r="AE170" s="150">
        <v>12.7</v>
      </c>
      <c r="AF170" s="150"/>
      <c r="AG170" s="150"/>
      <c r="AH170" s="150"/>
      <c r="AI170" s="150"/>
      <c r="AJ170" s="150"/>
      <c r="AK170" s="150">
        <v>25.4</v>
      </c>
      <c r="AL170" s="150">
        <v>25.4</v>
      </c>
      <c r="AM170" s="150">
        <v>25.4</v>
      </c>
      <c r="AN170" s="150">
        <v>25.4</v>
      </c>
      <c r="AO170" s="150">
        <v>25.4</v>
      </c>
      <c r="AP170" s="150">
        <v>25.4</v>
      </c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>
        <f t="shared" si="2"/>
        <v>100</v>
      </c>
    </row>
    <row r="171" spans="1:56" ht="20.25" customHeight="1" x14ac:dyDescent="0.25">
      <c r="A171" s="138" t="s">
        <v>214</v>
      </c>
      <c r="B171" s="134" t="s">
        <v>414</v>
      </c>
      <c r="C171" s="134" t="s">
        <v>38</v>
      </c>
      <c r="D171" s="134" t="s">
        <v>165</v>
      </c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  <c r="T171" s="134"/>
      <c r="U171" s="134"/>
      <c r="V171" s="139"/>
      <c r="W171" s="139"/>
      <c r="X171" s="139"/>
      <c r="Y171" s="139"/>
      <c r="Z171" s="138"/>
      <c r="AA171" s="140">
        <v>565.5</v>
      </c>
      <c r="AB171" s="140"/>
      <c r="AC171" s="140"/>
      <c r="AD171" s="140"/>
      <c r="AE171" s="140"/>
      <c r="AF171" s="140"/>
      <c r="AG171" s="140"/>
      <c r="AH171" s="140"/>
      <c r="AI171" s="140"/>
      <c r="AJ171" s="140"/>
      <c r="AK171" s="140">
        <v>565.5</v>
      </c>
      <c r="AL171" s="140"/>
      <c r="AM171" s="140"/>
      <c r="AN171" s="140"/>
      <c r="AO171" s="140">
        <v>565.5</v>
      </c>
      <c r="AP171" s="153">
        <v>564.79999999999995</v>
      </c>
      <c r="AQ171" s="140"/>
      <c r="AR171" s="140"/>
      <c r="AS171" s="140"/>
      <c r="AT171" s="140">
        <v>565.5</v>
      </c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>
        <f t="shared" si="2"/>
        <v>99.876215738284685</v>
      </c>
    </row>
    <row r="172" spans="1:56" ht="16.5" customHeight="1" x14ac:dyDescent="0.25">
      <c r="A172" s="138" t="s">
        <v>215</v>
      </c>
      <c r="B172" s="134" t="s">
        <v>414</v>
      </c>
      <c r="C172" s="134" t="s">
        <v>38</v>
      </c>
      <c r="D172" s="134" t="s">
        <v>14</v>
      </c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9"/>
      <c r="W172" s="139"/>
      <c r="X172" s="139"/>
      <c r="Y172" s="139"/>
      <c r="Z172" s="138"/>
      <c r="AA172" s="140">
        <v>565.5</v>
      </c>
      <c r="AB172" s="140"/>
      <c r="AC172" s="140"/>
      <c r="AD172" s="140"/>
      <c r="AE172" s="140"/>
      <c r="AF172" s="140"/>
      <c r="AG172" s="140"/>
      <c r="AH172" s="140"/>
      <c r="AI172" s="140"/>
      <c r="AJ172" s="140"/>
      <c r="AK172" s="140">
        <v>565.5</v>
      </c>
      <c r="AL172" s="140"/>
      <c r="AM172" s="140"/>
      <c r="AN172" s="140"/>
      <c r="AO172" s="140">
        <v>565.5</v>
      </c>
      <c r="AP172" s="153">
        <v>564.79999999999995</v>
      </c>
      <c r="AQ172" s="140"/>
      <c r="AR172" s="140"/>
      <c r="AS172" s="140"/>
      <c r="AT172" s="140">
        <v>565.5</v>
      </c>
      <c r="AU172" s="140"/>
      <c r="AV172" s="140"/>
      <c r="AW172" s="140"/>
      <c r="AX172" s="140"/>
      <c r="AY172" s="140"/>
      <c r="AZ172" s="140"/>
      <c r="BA172" s="140"/>
      <c r="BB172" s="140"/>
      <c r="BC172" s="140"/>
      <c r="BD172" s="140">
        <f t="shared" si="2"/>
        <v>99.876215738284685</v>
      </c>
    </row>
    <row r="173" spans="1:56" ht="52.5" customHeight="1" x14ac:dyDescent="0.25">
      <c r="A173" s="141" t="s">
        <v>79</v>
      </c>
      <c r="B173" s="142" t="s">
        <v>414</v>
      </c>
      <c r="C173" s="142" t="s">
        <v>38</v>
      </c>
      <c r="D173" s="142" t="s">
        <v>14</v>
      </c>
      <c r="E173" s="142" t="s">
        <v>80</v>
      </c>
      <c r="F173" s="142"/>
      <c r="G173" s="142"/>
      <c r="H173" s="142"/>
      <c r="I173" s="142"/>
      <c r="J173" s="142"/>
      <c r="K173" s="142"/>
      <c r="L173" s="142"/>
      <c r="M173" s="142"/>
      <c r="N173" s="142"/>
      <c r="O173" s="142"/>
      <c r="P173" s="142"/>
      <c r="Q173" s="142"/>
      <c r="R173" s="142"/>
      <c r="S173" s="142"/>
      <c r="T173" s="142"/>
      <c r="U173" s="142"/>
      <c r="V173" s="143"/>
      <c r="W173" s="143"/>
      <c r="X173" s="143"/>
      <c r="Y173" s="143"/>
      <c r="Z173" s="141"/>
      <c r="AA173" s="144">
        <v>565.5</v>
      </c>
      <c r="AB173" s="144"/>
      <c r="AC173" s="144"/>
      <c r="AD173" s="144"/>
      <c r="AE173" s="144"/>
      <c r="AF173" s="144"/>
      <c r="AG173" s="144"/>
      <c r="AH173" s="144"/>
      <c r="AI173" s="144"/>
      <c r="AJ173" s="144"/>
      <c r="AK173" s="144">
        <v>565.5</v>
      </c>
      <c r="AL173" s="144"/>
      <c r="AM173" s="144"/>
      <c r="AN173" s="144"/>
      <c r="AO173" s="144">
        <v>565.5</v>
      </c>
      <c r="AP173" s="153">
        <v>564.79999999999995</v>
      </c>
      <c r="AQ173" s="144"/>
      <c r="AR173" s="144"/>
      <c r="AS173" s="144"/>
      <c r="AT173" s="144">
        <v>565.5</v>
      </c>
      <c r="AU173" s="144"/>
      <c r="AV173" s="144"/>
      <c r="AW173" s="144"/>
      <c r="AX173" s="144"/>
      <c r="AY173" s="144"/>
      <c r="AZ173" s="144"/>
      <c r="BA173" s="144"/>
      <c r="BB173" s="144"/>
      <c r="BC173" s="144"/>
      <c r="BD173" s="144">
        <f t="shared" si="2"/>
        <v>99.876215738284685</v>
      </c>
    </row>
    <row r="174" spans="1:56" ht="71.25" customHeight="1" x14ac:dyDescent="0.25">
      <c r="A174" s="149" t="s">
        <v>81</v>
      </c>
      <c r="B174" s="147" t="s">
        <v>414</v>
      </c>
      <c r="C174" s="147" t="s">
        <v>38</v>
      </c>
      <c r="D174" s="147" t="s">
        <v>14</v>
      </c>
      <c r="E174" s="147" t="s">
        <v>80</v>
      </c>
      <c r="F174" s="147"/>
      <c r="G174" s="147"/>
      <c r="H174" s="147"/>
      <c r="I174" s="147"/>
      <c r="J174" s="147"/>
      <c r="K174" s="147"/>
      <c r="L174" s="147"/>
      <c r="M174" s="147"/>
      <c r="N174" s="147"/>
      <c r="O174" s="147"/>
      <c r="P174" s="147"/>
      <c r="Q174" s="147"/>
      <c r="R174" s="147"/>
      <c r="S174" s="147"/>
      <c r="T174" s="147" t="s">
        <v>440</v>
      </c>
      <c r="U174" s="147"/>
      <c r="V174" s="148"/>
      <c r="W174" s="148"/>
      <c r="X174" s="148"/>
      <c r="Y174" s="148"/>
      <c r="Z174" s="149"/>
      <c r="AA174" s="150">
        <v>565.5</v>
      </c>
      <c r="AB174" s="150"/>
      <c r="AC174" s="150"/>
      <c r="AD174" s="150"/>
      <c r="AE174" s="150"/>
      <c r="AF174" s="150"/>
      <c r="AG174" s="150"/>
      <c r="AH174" s="150"/>
      <c r="AI174" s="150"/>
      <c r="AJ174" s="150"/>
      <c r="AK174" s="150">
        <v>565.5</v>
      </c>
      <c r="AL174" s="150"/>
      <c r="AM174" s="150"/>
      <c r="AN174" s="150"/>
      <c r="AO174" s="150">
        <v>565.5</v>
      </c>
      <c r="AP174" s="153">
        <v>564.79999999999995</v>
      </c>
      <c r="AQ174" s="150"/>
      <c r="AR174" s="150"/>
      <c r="AS174" s="150"/>
      <c r="AT174" s="150">
        <v>565.5</v>
      </c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>
        <f t="shared" si="2"/>
        <v>99.876215738284685</v>
      </c>
    </row>
    <row r="175" spans="1:56" ht="20.25" customHeight="1" x14ac:dyDescent="0.25">
      <c r="A175" s="149" t="s">
        <v>82</v>
      </c>
      <c r="B175" s="147" t="s">
        <v>414</v>
      </c>
      <c r="C175" s="147" t="s">
        <v>38</v>
      </c>
      <c r="D175" s="147" t="s">
        <v>14</v>
      </c>
      <c r="E175" s="147" t="s">
        <v>80</v>
      </c>
      <c r="F175" s="147"/>
      <c r="G175" s="147"/>
      <c r="H175" s="147"/>
      <c r="I175" s="147"/>
      <c r="J175" s="147"/>
      <c r="K175" s="147"/>
      <c r="L175" s="147"/>
      <c r="M175" s="147"/>
      <c r="N175" s="147"/>
      <c r="O175" s="147"/>
      <c r="P175" s="147"/>
      <c r="Q175" s="147"/>
      <c r="R175" s="147"/>
      <c r="S175" s="147"/>
      <c r="T175" s="147" t="s">
        <v>441</v>
      </c>
      <c r="U175" s="147"/>
      <c r="V175" s="148"/>
      <c r="W175" s="148"/>
      <c r="X175" s="148"/>
      <c r="Y175" s="148"/>
      <c r="Z175" s="149"/>
      <c r="AA175" s="150">
        <v>565.5</v>
      </c>
      <c r="AB175" s="150"/>
      <c r="AC175" s="150"/>
      <c r="AD175" s="150"/>
      <c r="AE175" s="150"/>
      <c r="AF175" s="150"/>
      <c r="AG175" s="150"/>
      <c r="AH175" s="150"/>
      <c r="AI175" s="150"/>
      <c r="AJ175" s="150"/>
      <c r="AK175" s="150">
        <v>565.5</v>
      </c>
      <c r="AL175" s="150"/>
      <c r="AM175" s="150"/>
      <c r="AN175" s="150"/>
      <c r="AO175" s="150">
        <v>565.5</v>
      </c>
      <c r="AP175" s="153">
        <v>564.79999999999995</v>
      </c>
      <c r="AQ175" s="150"/>
      <c r="AR175" s="150"/>
      <c r="AS175" s="150"/>
      <c r="AT175" s="150">
        <v>565.5</v>
      </c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>
        <f t="shared" si="2"/>
        <v>99.876215738284685</v>
      </c>
    </row>
    <row r="176" spans="1:56" ht="19.5" customHeight="1" x14ac:dyDescent="0.25">
      <c r="A176" s="138" t="s">
        <v>192</v>
      </c>
      <c r="B176" s="134" t="s">
        <v>414</v>
      </c>
      <c r="C176" s="134" t="s">
        <v>31</v>
      </c>
      <c r="D176" s="134" t="s">
        <v>165</v>
      </c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/>
      <c r="R176" s="134"/>
      <c r="S176" s="134"/>
      <c r="T176" s="134"/>
      <c r="U176" s="134"/>
      <c r="V176" s="139"/>
      <c r="W176" s="139"/>
      <c r="X176" s="139"/>
      <c r="Y176" s="139"/>
      <c r="Z176" s="138" t="s">
        <v>192</v>
      </c>
      <c r="AA176" s="140">
        <v>335.7</v>
      </c>
      <c r="AB176" s="140">
        <v>331.6</v>
      </c>
      <c r="AC176" s="140">
        <f t="shared" ref="AC176:AC180" si="3">AB176/AA176*100</f>
        <v>98.77867143282694</v>
      </c>
      <c r="AD176" s="154"/>
      <c r="AE176" s="154"/>
      <c r="AF176" s="154"/>
      <c r="AG176" s="154"/>
      <c r="AH176" s="154"/>
      <c r="AI176" s="154"/>
      <c r="AJ176" s="154"/>
      <c r="AK176" s="155">
        <v>13.1</v>
      </c>
      <c r="AL176" s="155"/>
      <c r="AM176" s="155"/>
      <c r="AN176" s="155"/>
      <c r="AO176" s="155"/>
      <c r="AP176" s="155">
        <v>0</v>
      </c>
      <c r="BD176" s="150">
        <f t="shared" si="2"/>
        <v>0</v>
      </c>
    </row>
    <row r="177" spans="1:56" ht="17.25" customHeight="1" x14ac:dyDescent="0.25">
      <c r="A177" s="138" t="s">
        <v>193</v>
      </c>
      <c r="B177" s="134" t="s">
        <v>414</v>
      </c>
      <c r="C177" s="134" t="s">
        <v>31</v>
      </c>
      <c r="D177" s="134" t="s">
        <v>14</v>
      </c>
      <c r="E177" s="134"/>
      <c r="F177" s="134"/>
      <c r="G177" s="134"/>
      <c r="H177" s="134"/>
      <c r="I177" s="134"/>
      <c r="J177" s="134"/>
      <c r="K177" s="134"/>
      <c r="L177" s="134"/>
      <c r="M177" s="134"/>
      <c r="N177" s="134"/>
      <c r="O177" s="134"/>
      <c r="P177" s="134"/>
      <c r="Q177" s="134"/>
      <c r="R177" s="134"/>
      <c r="S177" s="134"/>
      <c r="T177" s="134"/>
      <c r="U177" s="134"/>
      <c r="V177" s="139"/>
      <c r="W177" s="139"/>
      <c r="X177" s="139"/>
      <c r="Y177" s="139"/>
      <c r="Z177" s="138" t="s">
        <v>193</v>
      </c>
      <c r="AA177" s="140">
        <v>335.7</v>
      </c>
      <c r="AB177" s="140" t="e">
        <f>#REF!+AB179</f>
        <v>#REF!</v>
      </c>
      <c r="AC177" s="140" t="e">
        <f t="shared" si="3"/>
        <v>#REF!</v>
      </c>
      <c r="AD177" s="154"/>
      <c r="AE177" s="154"/>
      <c r="AF177" s="154"/>
      <c r="AG177" s="154"/>
      <c r="AH177" s="154"/>
      <c r="AI177" s="154"/>
      <c r="AJ177" s="154"/>
      <c r="AK177" s="156">
        <v>13.1</v>
      </c>
      <c r="AL177" s="156"/>
      <c r="AM177" s="156"/>
      <c r="AN177" s="156"/>
      <c r="AO177" s="156"/>
      <c r="AP177" s="155">
        <v>0</v>
      </c>
      <c r="BD177" s="150">
        <f t="shared" si="2"/>
        <v>0</v>
      </c>
    </row>
    <row r="178" spans="1:56" ht="30" customHeight="1" x14ac:dyDescent="0.25">
      <c r="A178" s="141" t="s">
        <v>442</v>
      </c>
      <c r="B178" s="157" t="s">
        <v>414</v>
      </c>
      <c r="C178" s="157" t="s">
        <v>31</v>
      </c>
      <c r="D178" s="157" t="s">
        <v>14</v>
      </c>
      <c r="E178" s="142" t="s">
        <v>443</v>
      </c>
      <c r="F178" s="142"/>
      <c r="G178" s="142"/>
      <c r="H178" s="142"/>
      <c r="I178" s="142"/>
      <c r="J178" s="142"/>
      <c r="K178" s="142"/>
      <c r="L178" s="142"/>
      <c r="M178" s="142"/>
      <c r="N178" s="142"/>
      <c r="O178" s="142"/>
      <c r="P178" s="142"/>
      <c r="Q178" s="142"/>
      <c r="R178" s="142"/>
      <c r="S178" s="142"/>
      <c r="T178" s="142"/>
      <c r="U178" s="142"/>
      <c r="V178" s="143"/>
      <c r="W178" s="143"/>
      <c r="X178" s="143"/>
      <c r="Y178" s="143"/>
      <c r="Z178" s="141" t="s">
        <v>442</v>
      </c>
      <c r="AA178" s="144">
        <v>13.1</v>
      </c>
      <c r="AB178" s="144">
        <v>13.1</v>
      </c>
      <c r="AC178" s="140">
        <f t="shared" si="3"/>
        <v>100</v>
      </c>
      <c r="AD178" s="154"/>
      <c r="AE178" s="154"/>
      <c r="AF178" s="154"/>
      <c r="AG178" s="154"/>
      <c r="AH178" s="154"/>
      <c r="AI178" s="154"/>
      <c r="AJ178" s="154"/>
      <c r="AK178" s="156">
        <v>13.1</v>
      </c>
      <c r="AL178" s="156"/>
      <c r="AM178" s="156"/>
      <c r="AN178" s="156"/>
      <c r="AO178" s="156"/>
      <c r="AP178" s="155">
        <v>0</v>
      </c>
      <c r="BD178" s="150">
        <f t="shared" si="2"/>
        <v>0</v>
      </c>
    </row>
    <row r="179" spans="1:56" ht="57.75" customHeight="1" x14ac:dyDescent="0.25">
      <c r="A179" s="149" t="s">
        <v>444</v>
      </c>
      <c r="B179" s="157" t="s">
        <v>414</v>
      </c>
      <c r="C179" s="157" t="s">
        <v>31</v>
      </c>
      <c r="D179" s="157" t="s">
        <v>14</v>
      </c>
      <c r="E179" s="147" t="s">
        <v>443</v>
      </c>
      <c r="F179" s="147"/>
      <c r="G179" s="147"/>
      <c r="H179" s="147"/>
      <c r="I179" s="147"/>
      <c r="J179" s="147"/>
      <c r="K179" s="147"/>
      <c r="L179" s="147"/>
      <c r="M179" s="147"/>
      <c r="N179" s="147"/>
      <c r="O179" s="147"/>
      <c r="P179" s="147"/>
      <c r="Q179" s="147"/>
      <c r="R179" s="147"/>
      <c r="S179" s="147"/>
      <c r="T179" s="147" t="s">
        <v>420</v>
      </c>
      <c r="U179" s="147"/>
      <c r="V179" s="148"/>
      <c r="W179" s="148"/>
      <c r="X179" s="148"/>
      <c r="Y179" s="148"/>
      <c r="Z179" s="149" t="s">
        <v>444</v>
      </c>
      <c r="AA179" s="150">
        <v>13.1</v>
      </c>
      <c r="AB179" s="150">
        <v>13.1</v>
      </c>
      <c r="AC179" s="140">
        <f t="shared" si="3"/>
        <v>100</v>
      </c>
      <c r="AD179" s="154"/>
      <c r="AE179" s="154"/>
      <c r="AF179" s="154"/>
      <c r="AG179" s="154"/>
      <c r="AH179" s="154"/>
      <c r="AI179" s="154"/>
      <c r="AJ179" s="154"/>
      <c r="AK179" s="156">
        <v>13.1</v>
      </c>
      <c r="AL179" s="156"/>
      <c r="AM179" s="156"/>
      <c r="AN179" s="156"/>
      <c r="AO179" s="156"/>
      <c r="AP179" s="155">
        <v>0</v>
      </c>
      <c r="BD179" s="150">
        <f t="shared" si="2"/>
        <v>0</v>
      </c>
    </row>
    <row r="180" spans="1:56" ht="15.75" customHeight="1" x14ac:dyDescent="0.25">
      <c r="A180" s="149" t="s">
        <v>18</v>
      </c>
      <c r="B180" s="157" t="s">
        <v>414</v>
      </c>
      <c r="C180" s="157" t="s">
        <v>31</v>
      </c>
      <c r="D180" s="157" t="s">
        <v>14</v>
      </c>
      <c r="E180" s="147" t="s">
        <v>443</v>
      </c>
      <c r="F180" s="147"/>
      <c r="G180" s="147"/>
      <c r="H180" s="147"/>
      <c r="I180" s="147"/>
      <c r="J180" s="147"/>
      <c r="K180" s="147"/>
      <c r="L180" s="147"/>
      <c r="M180" s="147"/>
      <c r="N180" s="147"/>
      <c r="O180" s="147"/>
      <c r="P180" s="147"/>
      <c r="Q180" s="147"/>
      <c r="R180" s="147"/>
      <c r="S180" s="147"/>
      <c r="T180" s="147" t="s">
        <v>422</v>
      </c>
      <c r="U180" s="147"/>
      <c r="V180" s="148"/>
      <c r="W180" s="148"/>
      <c r="X180" s="148"/>
      <c r="Y180" s="148"/>
      <c r="Z180" s="149" t="s">
        <v>18</v>
      </c>
      <c r="AA180" s="150">
        <v>13.1</v>
      </c>
      <c r="AB180" s="150">
        <v>13.1</v>
      </c>
      <c r="AC180" s="140">
        <f t="shared" si="3"/>
        <v>100</v>
      </c>
      <c r="AD180" s="154"/>
      <c r="AE180" s="154"/>
      <c r="AF180" s="154"/>
      <c r="AG180" s="154"/>
      <c r="AH180" s="154"/>
      <c r="AI180" s="154"/>
      <c r="AJ180" s="154"/>
      <c r="AK180" s="156">
        <v>13.1</v>
      </c>
      <c r="AL180" s="156"/>
      <c r="AM180" s="156"/>
      <c r="AN180" s="156"/>
      <c r="AO180" s="156"/>
      <c r="AP180" s="155">
        <v>0</v>
      </c>
      <c r="BD180" s="150">
        <f t="shared" si="2"/>
        <v>0</v>
      </c>
    </row>
  </sheetData>
  <mergeCells count="44">
    <mergeCell ref="A1:BD1"/>
    <mergeCell ref="A2:BD2"/>
    <mergeCell ref="AY3:AY4"/>
    <mergeCell ref="AZ3:AZ4"/>
    <mergeCell ref="BA3:BA4"/>
    <mergeCell ref="BB3:BB4"/>
    <mergeCell ref="BC3:BC4"/>
    <mergeCell ref="BD3:BD4"/>
    <mergeCell ref="AS3:AS4"/>
    <mergeCell ref="AT3:AT4"/>
    <mergeCell ref="AU3:AU4"/>
    <mergeCell ref="AV3:AV4"/>
    <mergeCell ref="AW3:AW4"/>
    <mergeCell ref="AX3:AX4"/>
    <mergeCell ref="AM3:AM4"/>
    <mergeCell ref="AN3:AN4"/>
    <mergeCell ref="AO3:AO4"/>
    <mergeCell ref="AP3:AP4"/>
    <mergeCell ref="AQ3:AQ4"/>
    <mergeCell ref="AR3:AR4"/>
    <mergeCell ref="AG3:AG4"/>
    <mergeCell ref="AH3:AH4"/>
    <mergeCell ref="AI3:AI4"/>
    <mergeCell ref="AJ3:AJ4"/>
    <mergeCell ref="AK3:AK4"/>
    <mergeCell ref="AL3:AL4"/>
    <mergeCell ref="AF3:AF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AD3:AD4"/>
    <mergeCell ref="AE3:AE4"/>
    <mergeCell ref="T3:T4"/>
    <mergeCell ref="A3:A4"/>
    <mergeCell ref="B3:B4"/>
    <mergeCell ref="C3:C4"/>
    <mergeCell ref="D3:D4"/>
    <mergeCell ref="E3:S4"/>
  </mergeCells>
  <pageMargins left="0.7" right="0.7" top="0.75" bottom="0.75" header="0.3" footer="0.3"/>
  <pageSetup paperSize="9" scale="5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C8" sqref="C8"/>
    </sheetView>
  </sheetViews>
  <sheetFormatPr defaultRowHeight="15" x14ac:dyDescent="0.25"/>
  <cols>
    <col min="1" max="1" width="5.85546875" customWidth="1"/>
    <col min="2" max="2" width="52.5703125" customWidth="1"/>
    <col min="3" max="3" width="16.140625" customWidth="1"/>
    <col min="4" max="4" width="16.42578125" customWidth="1"/>
    <col min="5" max="5" width="17.140625" customWidth="1"/>
  </cols>
  <sheetData>
    <row r="1" spans="1:5" ht="18.75" x14ac:dyDescent="0.25">
      <c r="A1" s="176" t="s">
        <v>447</v>
      </c>
      <c r="B1" s="176"/>
      <c r="C1" s="176"/>
      <c r="D1" s="176"/>
      <c r="E1" s="176"/>
    </row>
    <row r="2" spans="1:5" ht="88.5" customHeight="1" x14ac:dyDescent="0.25">
      <c r="A2" s="177" t="s">
        <v>461</v>
      </c>
      <c r="B2" s="177"/>
      <c r="C2" s="177"/>
      <c r="D2" s="177"/>
      <c r="E2" s="177"/>
    </row>
    <row r="3" spans="1:5" x14ac:dyDescent="0.25">
      <c r="A3" s="158"/>
      <c r="B3" s="159"/>
      <c r="C3" s="160"/>
      <c r="D3" s="178" t="s">
        <v>260</v>
      </c>
      <c r="E3" s="178"/>
    </row>
    <row r="4" spans="1:5" x14ac:dyDescent="0.25">
      <c r="A4" s="179" t="s">
        <v>448</v>
      </c>
      <c r="B4" s="180" t="s">
        <v>449</v>
      </c>
      <c r="C4" s="181" t="s">
        <v>408</v>
      </c>
      <c r="D4" s="181"/>
      <c r="E4" s="181"/>
    </row>
    <row r="5" spans="1:5" x14ac:dyDescent="0.25">
      <c r="A5" s="179"/>
      <c r="B5" s="180"/>
      <c r="C5" s="19" t="s">
        <v>162</v>
      </c>
      <c r="D5" s="18" t="s">
        <v>163</v>
      </c>
      <c r="E5" s="19" t="s">
        <v>262</v>
      </c>
    </row>
    <row r="6" spans="1:5" ht="99.75" customHeight="1" x14ac:dyDescent="0.25">
      <c r="A6" s="161" t="s">
        <v>450</v>
      </c>
      <c r="B6" s="162" t="s">
        <v>451</v>
      </c>
      <c r="C6" s="163">
        <v>123.1</v>
      </c>
      <c r="D6" s="163">
        <v>123.1</v>
      </c>
      <c r="E6" s="161">
        <f>D6/C6*100</f>
        <v>100</v>
      </c>
    </row>
    <row r="7" spans="1:5" ht="107.25" customHeight="1" x14ac:dyDescent="0.25">
      <c r="A7" s="161" t="s">
        <v>452</v>
      </c>
      <c r="B7" s="162" t="s">
        <v>114</v>
      </c>
      <c r="C7" s="163">
        <v>253</v>
      </c>
      <c r="D7" s="163">
        <v>253</v>
      </c>
      <c r="E7" s="161">
        <f t="shared" ref="E7:E12" si="0">D7/C7*100</f>
        <v>100</v>
      </c>
    </row>
    <row r="8" spans="1:5" ht="119.25" customHeight="1" x14ac:dyDescent="0.25">
      <c r="A8" s="161" t="s">
        <v>453</v>
      </c>
      <c r="B8" s="162" t="s">
        <v>108</v>
      </c>
      <c r="C8" s="163">
        <v>443.1</v>
      </c>
      <c r="D8" s="163">
        <v>443.1</v>
      </c>
      <c r="E8" s="161">
        <f t="shared" si="0"/>
        <v>100</v>
      </c>
    </row>
    <row r="9" spans="1:5" ht="118.5" customHeight="1" x14ac:dyDescent="0.25">
      <c r="A9" s="161" t="s">
        <v>454</v>
      </c>
      <c r="B9" s="162" t="s">
        <v>111</v>
      </c>
      <c r="C9" s="163">
        <v>123.1</v>
      </c>
      <c r="D9" s="163">
        <v>123.1</v>
      </c>
      <c r="E9" s="161">
        <f t="shared" si="0"/>
        <v>100</v>
      </c>
    </row>
    <row r="10" spans="1:5" ht="93" customHeight="1" x14ac:dyDescent="0.25">
      <c r="A10" s="161" t="s">
        <v>455</v>
      </c>
      <c r="B10" s="162" t="s">
        <v>123</v>
      </c>
      <c r="C10" s="163">
        <v>138.69999999999999</v>
      </c>
      <c r="D10" s="163">
        <v>138.69999999999999</v>
      </c>
      <c r="E10" s="161">
        <f t="shared" si="0"/>
        <v>100</v>
      </c>
    </row>
    <row r="11" spans="1:5" ht="108.75" customHeight="1" x14ac:dyDescent="0.25">
      <c r="A11" s="161" t="s">
        <v>456</v>
      </c>
      <c r="B11" s="162" t="s">
        <v>457</v>
      </c>
      <c r="C11" s="163">
        <v>333.1</v>
      </c>
      <c r="D11" s="163">
        <v>333.1</v>
      </c>
      <c r="E11" s="161">
        <f t="shared" si="0"/>
        <v>100</v>
      </c>
    </row>
    <row r="12" spans="1:5" ht="84" customHeight="1" x14ac:dyDescent="0.25">
      <c r="A12" s="161" t="s">
        <v>458</v>
      </c>
      <c r="B12" s="162" t="s">
        <v>459</v>
      </c>
      <c r="C12" s="163">
        <v>110</v>
      </c>
      <c r="D12" s="163">
        <v>110</v>
      </c>
      <c r="E12" s="161">
        <f t="shared" si="0"/>
        <v>100</v>
      </c>
    </row>
    <row r="13" spans="1:5" ht="15.75" x14ac:dyDescent="0.25">
      <c r="A13" s="164"/>
      <c r="B13" s="165" t="s">
        <v>460</v>
      </c>
      <c r="C13" s="166">
        <f>SUM(C6:C12)</f>
        <v>1524.1</v>
      </c>
      <c r="D13" s="166">
        <v>1524.1</v>
      </c>
      <c r="E13" s="166">
        <v>100</v>
      </c>
    </row>
  </sheetData>
  <mergeCells count="6">
    <mergeCell ref="A1:E1"/>
    <mergeCell ref="A2:E2"/>
    <mergeCell ref="D3:E3"/>
    <mergeCell ref="A4:A5"/>
    <mergeCell ref="B4:B5"/>
    <mergeCell ref="C4:E4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rep:2.55.0.708</dc:description>
  <cp:lastModifiedBy>Пользователь Windows</cp:lastModifiedBy>
  <cp:lastPrinted>2025-03-28T09:17:33Z</cp:lastPrinted>
  <dcterms:created xsi:type="dcterms:W3CDTF">2023-04-06T07:38:52Z</dcterms:created>
  <dcterms:modified xsi:type="dcterms:W3CDTF">2025-03-31T09:47:43Z</dcterms:modified>
</cp:coreProperties>
</file>